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/>
  <mc:AlternateContent xmlns:mc="http://schemas.openxmlformats.org/markup-compatibility/2006">
    <mc:Choice Requires="x15">
      <x15ac:absPath xmlns:x15ac="http://schemas.microsoft.com/office/spreadsheetml/2010/11/ac" url="C:\Users\moloists\Desktop\My Workplace\Design Manager_ CoE Telecomms\New Contracts Documents\Fibre Contracts\Fibres &amp; Hardwares_New\DUCT\"/>
    </mc:Choice>
  </mc:AlternateContent>
  <xr:revisionPtr revIDLastSave="0" documentId="13_ncr:1_{36560E6A-AF0F-4594-BE5A-04119B9BECCF}" xr6:coauthVersionLast="47" xr6:coauthVersionMax="47" xr10:uidLastSave="{00000000-0000-0000-0000-000000000000}"/>
  <bookViews>
    <workbookView xWindow="20370" yWindow="-120" windowWidth="19440" windowHeight="14880" firstSheet="3" activeTab="6" xr2:uid="{00000000-000D-0000-FFFF-FFFF00000000}"/>
  </bookViews>
  <sheets>
    <sheet name="DUCT Activites Tables" sheetId="12" r:id="rId1"/>
    <sheet name="DUCT Mandatory Criteria" sheetId="2" r:id="rId2"/>
    <sheet name="DUCT Table A2.1" sheetId="10" r:id="rId3"/>
    <sheet name="DUCT Table A2.2" sheetId="11" r:id="rId4"/>
    <sheet name="DUCT Table A2.3" sheetId="9" r:id="rId5"/>
    <sheet name="DUCT Table A2.4" sheetId="6" r:id="rId6"/>
    <sheet name="DUCT Table A2.5" sheetId="7" r:id="rId7"/>
    <sheet name="DUCT FAT Scoring" sheetId="8" r:id="rId8"/>
    <sheet name="InputScoring Sheet" sheetId="3" r:id="rId9"/>
    <sheet name="DUCT Cable DeskScoring Criteria" sheetId="1" r:id="rId10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" i="3" l="1"/>
  <c r="F18" i="8"/>
  <c r="F19" i="8" s="1"/>
  <c r="E18" i="8"/>
  <c r="E19" i="8" s="1"/>
  <c r="D5" i="3"/>
  <c r="E5" i="3" l="1"/>
  <c r="E22" i="3"/>
  <c r="E21" i="3"/>
  <c r="D15" i="1"/>
  <c r="D22" i="3"/>
  <c r="D18" i="8"/>
  <c r="C15" i="1" s="1"/>
  <c r="E6" i="3" l="1"/>
  <c r="C16" i="1"/>
  <c r="D19" i="8"/>
  <c r="F22" i="3"/>
  <c r="D9" i="1" l="1"/>
  <c r="C9" i="1"/>
  <c r="D21" i="3"/>
  <c r="D4" i="3" s="1"/>
  <c r="D6" i="3" l="1"/>
  <c r="D8" i="1" l="1"/>
  <c r="C8" i="1"/>
  <c r="F5" i="3"/>
  <c r="F21" i="3"/>
  <c r="F4" i="3" s="1"/>
  <c r="F6" i="3" l="1"/>
  <c r="D10" i="1" l="1"/>
  <c r="D11" i="1" s="1"/>
  <c r="C10" i="1"/>
  <c r="C11" i="1" s="1"/>
  <c r="C12" i="1" s="1"/>
</calcChain>
</file>

<file path=xl/sharedStrings.xml><?xml version="1.0" encoding="utf-8"?>
<sst xmlns="http://schemas.openxmlformats.org/spreadsheetml/2006/main" count="342" uniqueCount="264">
  <si>
    <t>DUCT Cable Mandatory Criteria</t>
  </si>
  <si>
    <t>Comply (Yes/No)</t>
  </si>
  <si>
    <t>Letter stating the minimum drums length can be supplied (Minimum drum length for the Multimode Fibre is 500m. The Minimum drum length for the Single mode fibre is 3000m)</t>
  </si>
  <si>
    <t>A/B Schedules for Single mode DUCT  cables provided in English (Complete Table A3.1)</t>
  </si>
  <si>
    <t>A/B Schedules Multimode DUCT cables provided in English (Complete Table A2.2)</t>
  </si>
  <si>
    <t>State which Single Mode Cable Type tests are submitted and which will be provided during Factory Evaluation. . (Complete Table A2.3)</t>
  </si>
  <si>
    <t>State which Multimode Cable Type tests are submitted and which will be provided during Factory Evaluation. (Complete Table A2.4)</t>
  </si>
  <si>
    <t>File of information supplied for Table A2.5 for Factory Evaluation</t>
  </si>
  <si>
    <t>Table A2.1  Mandatory Criteria</t>
  </si>
  <si>
    <t>A/B Schedule Single Mode</t>
  </si>
  <si>
    <t>Table A2.2 Mandatory Criteria</t>
  </si>
  <si>
    <t>A/B Schedule Multimode</t>
  </si>
  <si>
    <t>List of Type Tests Multimode</t>
  </si>
  <si>
    <t>Table A2.4 Mandatory Criteria</t>
  </si>
  <si>
    <t>List of items for FAT</t>
  </si>
  <si>
    <t>Table A2.1 Mandatory Criteria - A/B Schedule</t>
  </si>
  <si>
    <t xml:space="preserve">48/24 Core Single Sheath </t>
  </si>
  <si>
    <t>12 Core Double Sheath Rodent Resistant</t>
  </si>
  <si>
    <t>Item</t>
  </si>
  <si>
    <t xml:space="preserve"> Subclause</t>
  </si>
  <si>
    <t xml:space="preserve">Description </t>
  </si>
  <si>
    <t xml:space="preserve">Schedule A </t>
  </si>
  <si>
    <t>Schedule B</t>
  </si>
  <si>
    <t>4.1.1</t>
  </si>
  <si>
    <t>Number of fibres cores</t>
  </si>
  <si>
    <t>48,24, 12</t>
  </si>
  <si>
    <t xml:space="preserve">Type of fibre </t>
  </si>
  <si>
    <t>As per NRS 081</t>
  </si>
  <si>
    <t>4.2.2</t>
  </si>
  <si>
    <t>Armouring required</t>
  </si>
  <si>
    <t>No</t>
  </si>
  <si>
    <t>Type of armouring</t>
  </si>
  <si>
    <t>N/A</t>
  </si>
  <si>
    <t>Single-sheath or Double-sheath</t>
  </si>
  <si>
    <t>Single sheath (48/24core) &amp; Double-sheath(12 core)</t>
  </si>
  <si>
    <t>4.2.2.</t>
  </si>
  <si>
    <t>Glass Composite layer</t>
  </si>
  <si>
    <r>
      <t xml:space="preserve">Single sheath - </t>
    </r>
    <r>
      <rPr>
        <b/>
        <sz val="11"/>
        <color theme="1"/>
        <rFont val="Calibri"/>
        <family val="2"/>
        <scheme val="minor"/>
      </rPr>
      <t>No</t>
    </r>
    <r>
      <rPr>
        <sz val="11"/>
        <color theme="1"/>
        <rFont val="Calibri"/>
        <family val="2"/>
        <scheme val="minor"/>
      </rPr>
      <t xml:space="preserve"> &amp; Double-sheath - </t>
    </r>
    <r>
      <rPr>
        <b/>
        <sz val="11"/>
        <color theme="1"/>
        <rFont val="Calibri"/>
        <family val="2"/>
        <scheme val="minor"/>
      </rPr>
      <t>Yes</t>
    </r>
  </si>
  <si>
    <t>4.2.5</t>
  </si>
  <si>
    <t>Details of fibre colour coding</t>
  </si>
  <si>
    <t>As in EIA/TIA 598-C</t>
  </si>
  <si>
    <t>4.2.6</t>
  </si>
  <si>
    <t>Measures taken to prevent water ingress</t>
  </si>
  <si>
    <t>Specify</t>
  </si>
  <si>
    <t>4.2.7</t>
  </si>
  <si>
    <t>Toxicity and dermatological safety</t>
  </si>
  <si>
    <t>Yes</t>
  </si>
  <si>
    <t>4.2.9</t>
  </si>
  <si>
    <t>Cable tension for 0.2% fibre strain</t>
  </si>
  <si>
    <t>N</t>
  </si>
  <si>
    <t>4.2.11</t>
  </si>
  <si>
    <t>Crush resistance for either single or double sheath cable</t>
  </si>
  <si>
    <t>4.2.12</t>
  </si>
  <si>
    <t>Bending radius of either single or double sheath cable</t>
  </si>
  <si>
    <t>Outer diameter of the cable</t>
  </si>
  <si>
    <t>5.2.1</t>
  </si>
  <si>
    <t>Availability of type test reports.</t>
  </si>
  <si>
    <t>Comply</t>
  </si>
  <si>
    <t>6.2.1</t>
  </si>
  <si>
    <t>Wound length of cables on drum</t>
  </si>
  <si>
    <t>m</t>
  </si>
  <si>
    <t>Treated wooden drum required</t>
  </si>
  <si>
    <t>Yes/No</t>
  </si>
  <si>
    <t>XXXXXXX</t>
  </si>
  <si>
    <t>6.2.6</t>
  </si>
  <si>
    <t>Storage requirements</t>
  </si>
  <si>
    <t>6.2.7</t>
  </si>
  <si>
    <t>Steel drum disposal</t>
  </si>
  <si>
    <t>7.1 (a)</t>
  </si>
  <si>
    <t>Manufacturer data sheet number</t>
  </si>
  <si>
    <t>Compliance to submissions requested in 7.2</t>
  </si>
  <si>
    <t>7.5 (d)</t>
  </si>
  <si>
    <t>Cable mass per unit length</t>
  </si>
  <si>
    <t>kg/km</t>
  </si>
  <si>
    <t>7.6(b)</t>
  </si>
  <si>
    <t>Effective group index of refraction 
at 1310 nm
at 1550 nm</t>
  </si>
  <si>
    <t>Table A2.2 Mandatory Criteria - A/B Schedule</t>
  </si>
  <si>
    <t>Description</t>
  </si>
  <si>
    <t>Schedule A Particulars of Eskom's Requirements</t>
  </si>
  <si>
    <t>Schedule B Guaranteed Technical Particulars Offered</t>
  </si>
  <si>
    <t>No. of Fibres</t>
  </si>
  <si>
    <t>Type of Fibres</t>
  </si>
  <si>
    <t>OM2/OM3</t>
  </si>
  <si>
    <t>Core diameter</t>
  </si>
  <si>
    <r>
      <t>50</t>
    </r>
    <r>
      <rPr>
        <sz val="9"/>
        <color theme="1"/>
        <rFont val="Calibri"/>
        <family val="2"/>
      </rPr>
      <t>µ</t>
    </r>
    <r>
      <rPr>
        <sz val="9"/>
        <color theme="1"/>
        <rFont val="Arial"/>
        <family val="2"/>
      </rPr>
      <t>m ±6%</t>
    </r>
  </si>
  <si>
    <t>Cladding diameter</t>
  </si>
  <si>
    <r>
      <t xml:space="preserve">125 m  </t>
    </r>
    <r>
      <rPr>
        <sz val="9"/>
        <color theme="1"/>
        <rFont val="Calibri"/>
        <family val="2"/>
      </rPr>
      <t>±</t>
    </r>
    <r>
      <rPr>
        <sz val="9"/>
        <color theme="1"/>
        <rFont val="Arial"/>
        <family val="2"/>
      </rPr>
      <t>1.0</t>
    </r>
    <r>
      <rPr>
        <sz val="9"/>
        <color theme="1"/>
        <rFont val="Symbol"/>
        <family val="1"/>
        <charset val="2"/>
      </rPr>
      <t>m</t>
    </r>
    <r>
      <rPr>
        <sz val="9"/>
        <color theme="1"/>
        <rFont val="Arial"/>
        <family val="2"/>
      </rPr>
      <t>m</t>
    </r>
  </si>
  <si>
    <t>Core/Cladding concentricity error</t>
  </si>
  <si>
    <t>Cladding non-circularity</t>
  </si>
  <si>
    <t>Core non-circularity</t>
  </si>
  <si>
    <t>Cladding Configuration  (depressed / matched / other)</t>
  </si>
  <si>
    <t>Numerical aperture</t>
  </si>
  <si>
    <r>
      <t xml:space="preserve">0.2250 </t>
    </r>
    <r>
      <rPr>
        <sz val="9"/>
        <color theme="1"/>
        <rFont val="Calibri"/>
        <family val="2"/>
      </rPr>
      <t>±</t>
    </r>
    <r>
      <rPr>
        <sz val="9"/>
        <color theme="1"/>
        <rFont val="Arial"/>
        <family val="2"/>
      </rPr>
      <t xml:space="preserve"> 0.02</t>
    </r>
  </si>
  <si>
    <t>Attenuation Coefficient</t>
  </si>
  <si>
    <t>at 850 nm</t>
  </si>
  <si>
    <t>&lt;2.5 dB/km</t>
  </si>
  <si>
    <t>at 1310 nm</t>
  </si>
  <si>
    <t>&lt;0.8  dB/km</t>
  </si>
  <si>
    <t>Normalised Modal Distortion Bandwidth</t>
  </si>
  <si>
    <t>&gt;400 MHz.km</t>
  </si>
  <si>
    <t>&gt;630 MHz.km</t>
  </si>
  <si>
    <t xml:space="preserve">Proof Test </t>
  </si>
  <si>
    <t>1% elongation</t>
  </si>
  <si>
    <t>Cable Diameter (mm)</t>
  </si>
  <si>
    <t xml:space="preserve">Weight of Cable (kg/km) </t>
  </si>
  <si>
    <t>Ultimate Tensile Strength      (kN)</t>
  </si>
  <si>
    <t>Maximum Short Term Load(Maximum strain less than 33 % fibre proof strain level) (kN)</t>
  </si>
  <si>
    <t>Test Load(where fiber strain does not exceed 0.2% in the fibres)      (kN)</t>
  </si>
  <si>
    <t>Maximum continuous load(fiber under no strain)    (kN)</t>
  </si>
  <si>
    <t>Minimum Bending Radius (mm)</t>
  </si>
  <si>
    <t>150 mm</t>
  </si>
  <si>
    <t>Metal free cable</t>
  </si>
  <si>
    <t xml:space="preserve">Crush Resistance </t>
  </si>
  <si>
    <t>1000N</t>
  </si>
  <si>
    <t>Impact Resistance</t>
  </si>
  <si>
    <t>1 x 50 Nm</t>
  </si>
  <si>
    <t>Rodent Resistant</t>
  </si>
  <si>
    <t xml:space="preserve">Yes  </t>
  </si>
  <si>
    <t>HDD with double polyethylene sheath  and glass yarn/composite layer</t>
  </si>
  <si>
    <t>Maximum Cable Length available per drum</t>
  </si>
  <si>
    <t>Type Tests  (Yes/No/FAT)  Indicate which Tests have been submitted and which will be available at FAT</t>
  </si>
  <si>
    <t>YES</t>
  </si>
  <si>
    <t>48/24 Core Single Sheath</t>
  </si>
  <si>
    <t>12 Core Double Sheath</t>
  </si>
  <si>
    <t>NO</t>
  </si>
  <si>
    <t>Longitudinal Water Penetration (SANS 60794-1-2)</t>
  </si>
  <si>
    <t>FAT</t>
  </si>
  <si>
    <t>Sheath UV withstand (ISO 4892-3)</t>
  </si>
  <si>
    <t>Tensile Strength (SANS 60794-1-2)</t>
  </si>
  <si>
    <t>Crush Resistance (SANS 60794-1-2)</t>
  </si>
  <si>
    <t>Cable Bending (SANS 60794-1-2)</t>
  </si>
  <si>
    <t>Cable Twist (SANS 60794-1-2)</t>
  </si>
  <si>
    <t>Impact Resistance (SANS 60794-1-2)</t>
  </si>
  <si>
    <t>Temperature Cycling (SANS 60794-1-2)</t>
  </si>
  <si>
    <t>Compound Flow (drip) (SANS 60794-1-2)</t>
  </si>
  <si>
    <t>Sheave Test (SANS 60794-1-2)</t>
  </si>
  <si>
    <t>Tensile Strength (60794-1-E1)</t>
  </si>
  <si>
    <t>Crush Resistance (60794-1-E3)</t>
  </si>
  <si>
    <t>Impact Resistance (60794-1-E4)</t>
  </si>
  <si>
    <t>Temperature Cycling (IEC 60794-1-2-F1.)</t>
  </si>
  <si>
    <t>Factory Scoring Desktop &amp; Factory Site</t>
  </si>
  <si>
    <t>Item #</t>
  </si>
  <si>
    <t>Manufacturing Methods/Product Conformance</t>
  </si>
  <si>
    <t>Max Score</t>
  </si>
  <si>
    <t>Actual Score Desktop</t>
  </si>
  <si>
    <t>Actual Score Factory</t>
  </si>
  <si>
    <t>Factory Information:</t>
  </si>
  <si>
    <r>
      <t>·</t>
    </r>
    <r>
      <rPr>
        <sz val="8"/>
        <color theme="1"/>
        <rFont val="Times New Roman"/>
        <family val="1"/>
      </rPr>
      <t xml:space="preserve">               </t>
    </r>
    <r>
      <rPr>
        <sz val="8"/>
        <color theme="1"/>
        <rFont val="Arial"/>
        <family val="2"/>
      </rPr>
      <t>Manufacturing premises address</t>
    </r>
  </si>
  <si>
    <r>
      <t>·</t>
    </r>
    <r>
      <rPr>
        <sz val="8"/>
        <color theme="1"/>
        <rFont val="Times New Roman"/>
        <family val="1"/>
      </rPr>
      <t xml:space="preserve">               </t>
    </r>
    <r>
      <rPr>
        <sz val="8"/>
        <color theme="1"/>
        <rFont val="Arial"/>
        <family val="2"/>
      </rPr>
      <t>Staff organogram</t>
    </r>
  </si>
  <si>
    <r>
      <t>·</t>
    </r>
    <r>
      <rPr>
        <sz val="8"/>
        <color theme="1"/>
        <rFont val="Times New Roman"/>
        <family val="1"/>
      </rPr>
      <t xml:space="preserve">               </t>
    </r>
    <r>
      <rPr>
        <sz val="8"/>
        <color theme="1"/>
        <rFont val="Arial"/>
        <family val="2"/>
      </rPr>
      <t>Equipment,</t>
    </r>
  </si>
  <si>
    <r>
      <t>·</t>
    </r>
    <r>
      <rPr>
        <sz val="8"/>
        <color theme="1"/>
        <rFont val="Times New Roman"/>
        <family val="1"/>
      </rPr>
      <t xml:space="preserve">               </t>
    </r>
    <r>
      <rPr>
        <sz val="8"/>
        <color theme="1"/>
        <rFont val="Arial"/>
        <family val="2"/>
      </rPr>
      <t xml:space="preserve">Testing facilities and• Plant layout </t>
    </r>
  </si>
  <si>
    <t>Ability to provide verification of all material utilised in the production of ADSS cable</t>
  </si>
  <si>
    <t>• fibre cores,</t>
  </si>
  <si>
    <r>
      <t>·</t>
    </r>
    <r>
      <rPr>
        <sz val="8"/>
        <color theme="1"/>
        <rFont val="Times New Roman"/>
        <family val="1"/>
      </rPr>
      <t xml:space="preserve">               </t>
    </r>
    <r>
      <rPr>
        <sz val="8"/>
        <color theme="1"/>
        <rFont val="Arial"/>
        <family val="2"/>
      </rPr>
      <t>Dielectric sheath,</t>
    </r>
  </si>
  <si>
    <r>
      <t>·</t>
    </r>
    <r>
      <rPr>
        <sz val="8"/>
        <color theme="1"/>
        <rFont val="Times New Roman"/>
        <family val="1"/>
      </rPr>
      <t xml:space="preserve">               </t>
    </r>
    <r>
      <rPr>
        <sz val="8"/>
        <color theme="1"/>
        <rFont val="Arial"/>
        <family val="2"/>
      </rPr>
      <t>tube,</t>
    </r>
  </si>
  <si>
    <r>
      <t>·</t>
    </r>
    <r>
      <rPr>
        <sz val="8"/>
        <color theme="1"/>
        <rFont val="Times New Roman"/>
        <family val="1"/>
      </rPr>
      <t xml:space="preserve">               </t>
    </r>
    <r>
      <rPr>
        <sz val="8"/>
        <color theme="1"/>
        <rFont val="Arial"/>
        <family val="2"/>
      </rPr>
      <t>kevlar and</t>
    </r>
  </si>
  <si>
    <r>
      <t>·</t>
    </r>
    <r>
      <rPr>
        <sz val="8"/>
        <color theme="1"/>
        <rFont val="Times New Roman"/>
        <family val="1"/>
      </rPr>
      <t xml:space="preserve">               </t>
    </r>
    <r>
      <rPr>
        <sz val="8"/>
        <color theme="1"/>
        <rFont val="Arial"/>
        <family val="2"/>
      </rPr>
      <t xml:space="preserve">gel  </t>
    </r>
  </si>
  <si>
    <r>
      <t>·</t>
    </r>
    <r>
      <rPr>
        <sz val="8"/>
        <color theme="1"/>
        <rFont val="Times New Roman"/>
        <family val="1"/>
      </rPr>
      <t xml:space="preserve">               </t>
    </r>
    <r>
      <rPr>
        <sz val="8"/>
        <color theme="1"/>
        <rFont val="Arial"/>
        <family val="2"/>
      </rPr>
      <t xml:space="preserve">rodent resistant  </t>
    </r>
  </si>
  <si>
    <t>(or similar)</t>
  </si>
  <si>
    <t>Ability to produce complete fibre product- ADSS</t>
  </si>
  <si>
    <t xml:space="preserve"> manufacture of fibre tube</t>
  </si>
  <si>
    <r>
      <t>·</t>
    </r>
    <r>
      <rPr>
        <sz val="8"/>
        <color theme="1"/>
        <rFont val="Times New Roman"/>
        <family val="1"/>
      </rPr>
      <t xml:space="preserve">               </t>
    </r>
    <r>
      <rPr>
        <sz val="8"/>
        <color theme="1"/>
        <rFont val="Arial"/>
        <family val="2"/>
      </rPr>
      <t>drawing of fibre cores into tube</t>
    </r>
  </si>
  <si>
    <r>
      <t>·</t>
    </r>
    <r>
      <rPr>
        <sz val="8"/>
        <color theme="1"/>
        <rFont val="Times New Roman"/>
        <family val="1"/>
      </rPr>
      <t xml:space="preserve">               </t>
    </r>
    <r>
      <rPr>
        <sz val="8"/>
        <color theme="1"/>
        <rFont val="Arial"/>
        <family val="2"/>
      </rPr>
      <t>addition of gel with fibre cores</t>
    </r>
  </si>
  <si>
    <r>
      <t>·</t>
    </r>
    <r>
      <rPr>
        <sz val="8"/>
        <color theme="1"/>
        <rFont val="Times New Roman"/>
        <family val="1"/>
      </rPr>
      <t xml:space="preserve">               </t>
    </r>
    <r>
      <rPr>
        <sz val="8"/>
        <color theme="1"/>
        <rFont val="Arial"/>
        <family val="2"/>
      </rPr>
      <t>setting up of machine with dielectric material and fibre tube</t>
    </r>
  </si>
  <si>
    <r>
      <t>·</t>
    </r>
    <r>
      <rPr>
        <sz val="8"/>
        <color theme="1"/>
        <rFont val="Times New Roman"/>
        <family val="1"/>
      </rPr>
      <t xml:space="preserve">               </t>
    </r>
    <r>
      <rPr>
        <sz val="8"/>
        <color theme="1"/>
        <rFont val="Arial"/>
        <family val="2"/>
      </rPr>
      <t>assemblying of complete product</t>
    </r>
  </si>
  <si>
    <t>(or similar process)</t>
  </si>
  <si>
    <t>Manufacturing to standards, licenses etc. IEC, Eskom spec etc.</t>
  </si>
  <si>
    <r>
      <t>·</t>
    </r>
    <r>
      <rPr>
        <sz val="8"/>
        <color theme="1"/>
        <rFont val="Times New Roman"/>
        <family val="1"/>
      </rPr>
      <t xml:space="preserve">               </t>
    </r>
    <r>
      <rPr>
        <sz val="8"/>
        <color theme="1"/>
        <rFont val="Arial"/>
        <family val="2"/>
      </rPr>
      <t>Specs available on premises</t>
    </r>
  </si>
  <si>
    <r>
      <t>·</t>
    </r>
    <r>
      <rPr>
        <sz val="8"/>
        <color theme="1"/>
        <rFont val="Times New Roman"/>
        <family val="1"/>
      </rPr>
      <t xml:space="preserve">               </t>
    </r>
    <r>
      <rPr>
        <sz val="8"/>
        <color theme="1"/>
        <rFont val="Arial"/>
        <family val="2"/>
      </rPr>
      <t xml:space="preserve">Staff knowledge on specs </t>
    </r>
  </si>
  <si>
    <r>
      <t>·</t>
    </r>
    <r>
      <rPr>
        <sz val="8"/>
        <color theme="1"/>
        <rFont val="Times New Roman"/>
        <family val="1"/>
      </rPr>
      <t xml:space="preserve">               </t>
    </r>
    <r>
      <rPr>
        <sz val="8"/>
        <color theme="1"/>
        <rFont val="Arial"/>
        <family val="2"/>
      </rPr>
      <t>Implementation of specs</t>
    </r>
  </si>
  <si>
    <t>Design Capabilities of supplier- In house or external experts etc.</t>
  </si>
  <si>
    <r>
      <t>·</t>
    </r>
    <r>
      <rPr>
        <sz val="8"/>
        <color theme="1"/>
        <rFont val="Times New Roman"/>
        <family val="1"/>
      </rPr>
      <t xml:space="preserve">               </t>
    </r>
    <r>
      <rPr>
        <sz val="8"/>
        <color theme="1"/>
        <rFont val="Arial"/>
        <family val="2"/>
      </rPr>
      <t xml:space="preserve">Personnel and </t>
    </r>
  </si>
  <si>
    <r>
      <t>·</t>
    </r>
    <r>
      <rPr>
        <sz val="8"/>
        <color theme="1"/>
        <rFont val="Times New Roman"/>
        <family val="1"/>
      </rPr>
      <t xml:space="preserve">               </t>
    </r>
    <r>
      <rPr>
        <sz val="8"/>
        <color theme="1"/>
        <rFont val="Arial"/>
        <family val="2"/>
      </rPr>
      <t>Software</t>
    </r>
  </si>
  <si>
    <t>Affiliations with any international organisation/ experts in the field.</t>
  </si>
  <si>
    <t xml:space="preserve">History and list of external customers that you have supplied similar products to. </t>
  </si>
  <si>
    <r>
      <t>·</t>
    </r>
    <r>
      <rPr>
        <sz val="8"/>
        <color theme="1"/>
        <rFont val="Times New Roman"/>
        <family val="1"/>
      </rPr>
      <t xml:space="preserve">               </t>
    </r>
    <r>
      <rPr>
        <sz val="8"/>
        <color theme="1"/>
        <rFont val="Arial"/>
        <family val="2"/>
      </rPr>
      <t xml:space="preserve">Type of testing facilities.  </t>
    </r>
  </si>
  <si>
    <t xml:space="preserve">Calibration of equipment (major equipment calibrated accordingly), </t>
  </si>
  <si>
    <r>
      <t>·</t>
    </r>
    <r>
      <rPr>
        <sz val="8"/>
        <color theme="1"/>
        <rFont val="Times New Roman"/>
        <family val="1"/>
      </rPr>
      <t xml:space="preserve">               </t>
    </r>
    <r>
      <rPr>
        <sz val="8"/>
        <color theme="1"/>
        <rFont val="Arial"/>
        <family val="2"/>
      </rPr>
      <t>Test capabilities (able to perform in-house sample/production tests - Test report and generic testing forms to be submitted),</t>
    </r>
  </si>
  <si>
    <r>
      <t>·</t>
    </r>
    <r>
      <rPr>
        <sz val="8"/>
        <color theme="1"/>
        <rFont val="Times New Roman"/>
        <family val="1"/>
      </rPr>
      <t xml:space="preserve">               </t>
    </r>
    <r>
      <rPr>
        <sz val="8"/>
        <color theme="1"/>
        <rFont val="Arial"/>
        <family val="2"/>
      </rPr>
      <t xml:space="preserve">Competencies of Technicians (ability to perform in-house tests), </t>
    </r>
  </si>
  <si>
    <r>
      <t>·</t>
    </r>
    <r>
      <rPr>
        <sz val="8"/>
        <color theme="1"/>
        <rFont val="Times New Roman"/>
        <family val="1"/>
      </rPr>
      <t xml:space="preserve">               </t>
    </r>
    <r>
      <rPr>
        <sz val="8"/>
        <color theme="1"/>
        <rFont val="Arial"/>
        <family val="2"/>
      </rPr>
      <t>Quality of Test reports (all relevant testing infomation available on test report)</t>
    </r>
  </si>
  <si>
    <t>Confirmation of Type Testing Procedures (2pt) and Facilities (2pt) (confirm that supplier has ability to type test products in accordance to SANS/IEC 60794-1-2, ISO 4892-3.</t>
  </si>
  <si>
    <t>Can provide typical packaging details of items after manufacture.</t>
  </si>
  <si>
    <t xml:space="preserve">• Treatment of packaging (drums), • Drum design </t>
  </si>
  <si>
    <t>Marking on drums as per Eskom requirements (NRS 088-1)</t>
  </si>
  <si>
    <t>Handling and storage requirements of product as per manufacturer.</t>
  </si>
  <si>
    <t xml:space="preserve">Verification of product length on drum </t>
  </si>
  <si>
    <t>Verification of drum gross and net weight.</t>
  </si>
  <si>
    <t>Total</t>
  </si>
  <si>
    <t>Threshold 80%</t>
  </si>
  <si>
    <t>Steps #</t>
  </si>
  <si>
    <t>Activities for Eskom Technical Assessment Team</t>
  </si>
  <si>
    <t>Find Letter stating minimum 500m drumsfor Multimode Fibre or 3000 For single Mode provided</t>
  </si>
  <si>
    <t>Find Tables A2.1, A2.2, A2.3, A2.4, A2.5</t>
  </si>
  <si>
    <t xml:space="preserve">Complete Table 3 Mandatory Criteria </t>
  </si>
  <si>
    <t>Proceed to evaluate Tenderer that meets Table 3 Mandatory Criteria</t>
  </si>
  <si>
    <t xml:space="preserve">Evaluate Technical File of Tenderer </t>
  </si>
  <si>
    <r>
      <t>Review submission for Tables A2.3 and A2.4 and score Table</t>
    </r>
    <r>
      <rPr>
        <sz val="11"/>
        <color rgb="FFFF0000"/>
        <rFont val="Calibri"/>
        <family val="2"/>
        <scheme val="minor"/>
      </rPr>
      <t xml:space="preserve"> </t>
    </r>
    <r>
      <rPr>
        <sz val="11"/>
        <rFont val="Calibri"/>
        <family val="2"/>
        <scheme val="minor"/>
      </rPr>
      <t>5</t>
    </r>
    <r>
      <rPr>
        <sz val="11"/>
        <color theme="1"/>
        <rFont val="Calibri"/>
        <family val="2"/>
        <scheme val="minor"/>
      </rPr>
      <t xml:space="preserve"> for the submitted DUCT Cable - link with Type Test report submitted</t>
    </r>
  </si>
  <si>
    <t xml:space="preserve">Review Indexed Factory File submission and score Table 6 </t>
  </si>
  <si>
    <t>Review Data Sheets  information submitted for the DUCT and score</t>
  </si>
  <si>
    <t xml:space="preserve">Consolidate Scores for Desktop evaluation from steps 6, 7 and 8  above </t>
  </si>
  <si>
    <t>Feedback draft report to Commercial indicating which Tenderers have passed Desktop evaluation</t>
  </si>
  <si>
    <t>Commercial to inform tenderer and indicate dates for Factory visits</t>
  </si>
  <si>
    <t>Factory Visits by Cross-functional team</t>
  </si>
  <si>
    <t>Final Report completed</t>
  </si>
  <si>
    <t>Step #</t>
  </si>
  <si>
    <t>Activities and Submission Summary for Tenderers</t>
  </si>
  <si>
    <t>Submit a properly indexed Technical File</t>
  </si>
  <si>
    <t>Submit completed Tables 2.1 and Table A2.2 - A/B Schedules for DUCT cables offered</t>
  </si>
  <si>
    <t>Submit completed Tables A2.3 and A2.4  - TYPE TESTS status</t>
  </si>
  <si>
    <t>Submit completed Table A2.3 - FACTORY FILE index completed</t>
  </si>
  <si>
    <t>Submit most recent TYPE TESTS for the DUCT Cable offered</t>
  </si>
  <si>
    <t>Submit most recent DATA SHEETS for the DUCT Cable offered</t>
  </si>
  <si>
    <t>Submit indexed file with Factory Information correlating to Table A2.5</t>
  </si>
  <si>
    <t>OEM x</t>
  </si>
  <si>
    <t>Criteria</t>
  </si>
  <si>
    <t>Score</t>
  </si>
  <si>
    <t>Threshold</t>
  </si>
  <si>
    <t>Single Mode DUCT 12 core</t>
  </si>
  <si>
    <t>Multimode DUCT</t>
  </si>
  <si>
    <t>Fully compliant</t>
  </si>
  <si>
    <t>Type Tests</t>
  </si>
  <si>
    <t>Partially compliant (minor deviation)</t>
  </si>
  <si>
    <t>Data Sheets</t>
  </si>
  <si>
    <t>Non-compliant (major deviation)</t>
  </si>
  <si>
    <t>Single Mode DUCT 24/48 core single sheath</t>
  </si>
  <si>
    <t>Single Mode DUCT 12 core double sheath</t>
  </si>
  <si>
    <t>Type Tests Required</t>
  </si>
  <si>
    <t>Score 3 or 0 below</t>
  </si>
  <si>
    <t>Total Score</t>
  </si>
  <si>
    <t>Threshhold @80%</t>
  </si>
  <si>
    <t>Manufacturer Specification</t>
  </si>
  <si>
    <t xml:space="preserve">Fully Compliant </t>
  </si>
  <si>
    <t>Type Test is completely correct against the relevant testing criteria</t>
  </si>
  <si>
    <t>Non-Compliant</t>
  </si>
  <si>
    <t>Type Test has failed, No type test submitted</t>
  </si>
  <si>
    <t>Complete data sheet with unique number identification and all relevant information</t>
  </si>
  <si>
    <t>No data sheet or incorrect data sheet</t>
  </si>
  <si>
    <t>Desktop Evaluation</t>
  </si>
  <si>
    <t>DUCT Cable Scoring Criteria</t>
  </si>
  <si>
    <t>Maximum Score</t>
  </si>
  <si>
    <t xml:space="preserve">Actual Score </t>
  </si>
  <si>
    <t>Comments</t>
  </si>
  <si>
    <r>
      <t xml:space="preserve">Cable Score (based on Type Tests, Data Sheet info) </t>
    </r>
    <r>
      <rPr>
        <b/>
        <sz val="11"/>
        <color theme="1"/>
        <rFont val="Calibri"/>
        <family val="2"/>
        <scheme val="minor"/>
      </rPr>
      <t>Single mode 48/24 core single sheath</t>
    </r>
  </si>
  <si>
    <r>
      <t xml:space="preserve">Cable Score (based on Type Tests, Data Sheet info) </t>
    </r>
    <r>
      <rPr>
        <b/>
        <sz val="11"/>
        <color theme="1"/>
        <rFont val="Calibri"/>
        <family val="2"/>
        <scheme val="minor"/>
      </rPr>
      <t>Single mode 12 core double sheath</t>
    </r>
  </si>
  <si>
    <r>
      <t xml:space="preserve">Cable Score (based on Type Tests, Data Shee info) </t>
    </r>
    <r>
      <rPr>
        <b/>
        <sz val="11"/>
        <color theme="1"/>
        <rFont val="Calibri"/>
        <family val="2"/>
        <scheme val="minor"/>
      </rPr>
      <t>Multimode</t>
    </r>
  </si>
  <si>
    <t>Factory Information - File scored on answers to Table#3 on Factory information</t>
  </si>
  <si>
    <t xml:space="preserve">Factory Scoring Desktop &amp; Factory Site        </t>
  </si>
  <si>
    <t xml:space="preserve">Factory Information: 
• Manufacturing premises address,
• Staff organogram,
• Equipment,
• Testing facilities and 
• Plant layout 
</t>
  </si>
  <si>
    <t xml:space="preserve">Ability to provide verification of all material utilised in the production of DUCTS cable  
• fibre cores, 
• Dielectric sheath, 
• tube, 
• water blocking and 
• gel                                                                                                                • rodent resistant                                                                                                          (or similar)
</t>
  </si>
  <si>
    <t xml:space="preserve">Ability to produce complete fibre product- DUCT
• manufacture of fibre tube 
• drawing of fibre cores into tube 
• addition of gel with fibre cores 
• setting up of machine with dielectric material and fibre tube 
• assemblying of complete product 
(or similar process)
</t>
  </si>
  <si>
    <t xml:space="preserve">Manufacturing to standards, licenses etc. IEC, Eskom spec etc.  
• Specs available on premises 
• Staff knowledge on specs 
• Implementation of specs
</t>
  </si>
  <si>
    <t xml:space="preserve">Design Capabilities of supplier- In house or external experts etc. 
• Personnel and 
• Software
</t>
  </si>
  <si>
    <t xml:space="preserve">Type of testing facilities.  
• Calibration of equipment (major equipment calibrated accordingly), 
• Test capabilities (able to perform in-house sample/production tests - Test report and generic testing forms to be submitted), 
• Competencies of Technicians (ability to perform in-house tests), 
• Quality of Test reports (all relevant testing infomation available on test report)
</t>
  </si>
  <si>
    <t xml:space="preserve">Confirmation of Type Testing Procedures (2pt) and Facilities (2pt) (confirm that supplier has ability to type test products in accordance to SANS/IEC 60794-1-2, ISO 4892-3, </t>
  </si>
  <si>
    <t xml:space="preserve">Can provide typical packaging details of items after manufacture.
• Treatment of packaging (drums), 
• Drum design 
</t>
  </si>
  <si>
    <t>Multi Mode DUCT A/B Schedule as per Eskom 240-72274830</t>
  </si>
  <si>
    <t xml:space="preserve">Single Mode DUCT A/B Schedule as per NRS 088-1 </t>
  </si>
  <si>
    <r>
      <t xml:space="preserve">Table A2.3 Mandatory Criteria                                                                                         </t>
    </r>
    <r>
      <rPr>
        <b/>
        <u/>
        <sz val="12"/>
        <color rgb="FFFF0000"/>
        <rFont val="Calibri"/>
        <family val="2"/>
        <scheme val="minor"/>
      </rPr>
      <t>Single Mode</t>
    </r>
    <r>
      <rPr>
        <b/>
        <sz val="12"/>
        <color rgb="FFFF0000"/>
        <rFont val="Calibri"/>
        <family val="2"/>
        <scheme val="minor"/>
      </rPr>
      <t xml:space="preserve"> </t>
    </r>
    <r>
      <rPr>
        <b/>
        <sz val="12"/>
        <color theme="1"/>
        <rFont val="Calibri"/>
        <family val="2"/>
        <scheme val="minor"/>
      </rPr>
      <t>Type of Tests Required as per NRS 088-1</t>
    </r>
  </si>
  <si>
    <r>
      <t xml:space="preserve">Table A2.4 Mandatory Criteria                                                                                         </t>
    </r>
    <r>
      <rPr>
        <b/>
        <u/>
        <sz val="12"/>
        <color rgb="FFFF0000"/>
        <rFont val="Calibri"/>
        <family val="2"/>
        <scheme val="minor"/>
      </rPr>
      <t>Multimode</t>
    </r>
    <r>
      <rPr>
        <b/>
        <sz val="12"/>
        <color theme="1"/>
        <rFont val="Calibri"/>
        <family val="2"/>
        <scheme val="minor"/>
      </rPr>
      <t xml:space="preserve"> Type of Tests Required as per 240-72274830</t>
    </r>
  </si>
  <si>
    <t xml:space="preserve"> Multimode DUCT 12 Core</t>
  </si>
  <si>
    <t>Single Mode DUCT 24/48 core</t>
  </si>
  <si>
    <t>Type of Tests</t>
  </si>
  <si>
    <t xml:space="preserve">80% Per Cable Catergory </t>
  </si>
  <si>
    <t>29.6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</si>
</sst>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2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sz val="10"/>
      <color theme="1"/>
      <name val="Arial"/>
      <family val="2"/>
    </font>
    <font>
      <b/>
      <sz val="11"/>
      <color rgb="FF000000"/>
      <name val="Calibri"/>
      <family val="2"/>
    </font>
    <font>
      <sz val="10"/>
      <color rgb="FF000000"/>
      <name val="Arial"/>
      <family val="2"/>
    </font>
    <font>
      <sz val="11"/>
      <color rgb="FF000000"/>
      <name val="Calibri"/>
      <family val="2"/>
    </font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u/>
      <sz val="12"/>
      <color rgb="FFFF0000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9"/>
      <name val="Arial"/>
      <family val="2"/>
    </font>
    <font>
      <sz val="9"/>
      <color theme="1"/>
      <name val="Calibri"/>
      <family val="2"/>
    </font>
    <font>
      <sz val="9"/>
      <color theme="1"/>
      <name val="Symbol"/>
      <family val="1"/>
      <charset val="2"/>
    </font>
    <font>
      <b/>
      <sz val="9"/>
      <name val="Arial"/>
      <family val="2"/>
    </font>
    <font>
      <sz val="11"/>
      <color rgb="FFFF0000"/>
      <name val="Calibri"/>
      <family val="2"/>
      <scheme val="minor"/>
    </font>
    <font>
      <sz val="12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color theme="1"/>
      <name val="Times New Roman"/>
      <family val="1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sz val="8"/>
      <color theme="1"/>
      <name val="Symbol"/>
      <family val="1"/>
      <charset val="2"/>
    </font>
    <font>
      <sz val="8"/>
      <color theme="1"/>
      <name val="Times New Roman"/>
      <family val="1"/>
    </font>
  </fonts>
  <fills count="10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43" fontId="8" fillId="0" borderId="0" applyFont="0" applyFill="0" applyBorder="0" applyAlignment="0" applyProtection="0"/>
  </cellStyleXfs>
  <cellXfs count="176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justify" vertical="center" wrapText="1"/>
    </xf>
    <xf numFmtId="0" fontId="3" fillId="0" borderId="4" xfId="0" applyFont="1" applyBorder="1" applyAlignment="1">
      <alignment horizontal="center" vertical="center" wrapText="1"/>
    </xf>
    <xf numFmtId="0" fontId="6" fillId="2" borderId="6" xfId="0" applyFont="1" applyFill="1" applyBorder="1" applyAlignment="1">
      <alignment horizontal="left" vertical="center" wrapText="1"/>
    </xf>
    <xf numFmtId="0" fontId="6" fillId="2" borderId="8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justify" vertical="center" wrapText="1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5" xfId="0" applyBorder="1"/>
    <xf numFmtId="0" fontId="0" fillId="3" borderId="5" xfId="0" applyFill="1" applyBorder="1" applyAlignment="1">
      <alignment horizontal="center" vertical="center"/>
    </xf>
    <xf numFmtId="0" fontId="1" fillId="5" borderId="5" xfId="0" applyFont="1" applyFill="1" applyBorder="1" applyAlignment="1">
      <alignment horizontal="center" vertical="center"/>
    </xf>
    <xf numFmtId="0" fontId="1" fillId="5" borderId="5" xfId="0" applyFont="1" applyFill="1" applyBorder="1"/>
    <xf numFmtId="0" fontId="1" fillId="0" borderId="5" xfId="0" applyFont="1" applyBorder="1"/>
    <xf numFmtId="0" fontId="0" fillId="4" borderId="5" xfId="0" applyFill="1" applyBorder="1" applyAlignment="1">
      <alignment horizontal="center" vertical="center"/>
    </xf>
    <xf numFmtId="0" fontId="0" fillId="4" borderId="11" xfId="0" applyFill="1" applyBorder="1" applyAlignment="1">
      <alignment horizontal="center" vertical="center"/>
    </xf>
    <xf numFmtId="0" fontId="1" fillId="0" borderId="0" xfId="0" applyFont="1"/>
    <xf numFmtId="0" fontId="0" fillId="0" borderId="0" xfId="0" applyAlignment="1">
      <alignment wrapText="1"/>
    </xf>
    <xf numFmtId="0" fontId="0" fillId="0" borderId="7" xfId="0" applyBorder="1"/>
    <xf numFmtId="0" fontId="0" fillId="0" borderId="9" xfId="0" applyBorder="1"/>
    <xf numFmtId="0" fontId="0" fillId="0" borderId="14" xfId="0" applyBorder="1"/>
    <xf numFmtId="0" fontId="0" fillId="6" borderId="0" xfId="0" applyFill="1"/>
    <xf numFmtId="0" fontId="10" fillId="0" borderId="5" xfId="0" applyFont="1" applyBorder="1" applyAlignment="1" applyProtection="1">
      <alignment horizontal="left" vertical="center" wrapText="1"/>
      <protection locked="0" hidden="1"/>
    </xf>
    <xf numFmtId="0" fontId="0" fillId="0" borderId="5" xfId="0" applyBorder="1" applyAlignment="1">
      <alignment horizontal="left" vertical="center" wrapText="1"/>
    </xf>
    <xf numFmtId="0" fontId="0" fillId="0" borderId="5" xfId="0" applyBorder="1" applyAlignment="1">
      <alignment horizontal="left" vertical="center"/>
    </xf>
    <xf numFmtId="0" fontId="6" fillId="2" borderId="13" xfId="0" applyFont="1" applyFill="1" applyBorder="1" applyAlignment="1">
      <alignment horizontal="left" vertical="center" wrapText="1"/>
    </xf>
    <xf numFmtId="10" fontId="0" fillId="0" borderId="5" xfId="0" applyNumberFormat="1" applyBorder="1" applyAlignment="1">
      <alignment horizontal="center" vertical="center"/>
    </xf>
    <xf numFmtId="10" fontId="0" fillId="0" borderId="0" xfId="0" applyNumberFormat="1" applyAlignment="1">
      <alignment horizontal="center" vertical="center"/>
    </xf>
    <xf numFmtId="10" fontId="1" fillId="0" borderId="10" xfId="0" applyNumberFormat="1" applyFont="1" applyBorder="1" applyAlignment="1">
      <alignment horizontal="center" vertical="center"/>
    </xf>
    <xf numFmtId="43" fontId="0" fillId="0" borderId="0" xfId="1" applyFont="1" applyFill="1" applyBorder="1" applyAlignment="1">
      <alignment horizontal="center" vertical="center"/>
    </xf>
    <xf numFmtId="0" fontId="1" fillId="0" borderId="0" xfId="0" applyFont="1" applyAlignment="1">
      <alignment wrapText="1"/>
    </xf>
    <xf numFmtId="10" fontId="0" fillId="0" borderId="11" xfId="0" applyNumberFormat="1" applyBorder="1" applyAlignment="1">
      <alignment horizontal="center" vertical="center"/>
    </xf>
    <xf numFmtId="0" fontId="0" fillId="0" borderId="5" xfId="0" applyBorder="1" applyAlignment="1">
      <alignment vertical="center" wrapText="1"/>
    </xf>
    <xf numFmtId="0" fontId="0" fillId="0" borderId="10" xfId="0" applyBorder="1"/>
    <xf numFmtId="0" fontId="0" fillId="0" borderId="15" xfId="0" applyBorder="1" applyAlignment="1">
      <alignment wrapText="1"/>
    </xf>
    <xf numFmtId="0" fontId="0" fillId="0" borderId="20" xfId="0" applyBorder="1"/>
    <xf numFmtId="0" fontId="0" fillId="3" borderId="11" xfId="0" applyFill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0" fillId="7" borderId="5" xfId="0" applyFill="1" applyBorder="1"/>
    <xf numFmtId="0" fontId="5" fillId="2" borderId="5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justify" vertical="center" wrapText="1"/>
    </xf>
    <xf numFmtId="0" fontId="0" fillId="0" borderId="0" xfId="0" applyAlignment="1">
      <alignment horizontal="center" vertical="center" wrapText="1"/>
    </xf>
    <xf numFmtId="0" fontId="1" fillId="6" borderId="5" xfId="0" applyFont="1" applyFill="1" applyBorder="1" applyAlignment="1">
      <alignment horizontal="center"/>
    </xf>
    <xf numFmtId="0" fontId="1" fillId="6" borderId="5" xfId="0" applyFont="1" applyFill="1" applyBorder="1"/>
    <xf numFmtId="0" fontId="1" fillId="6" borderId="5" xfId="0" applyFont="1" applyFill="1" applyBorder="1" applyAlignment="1">
      <alignment horizontal="right"/>
    </xf>
    <xf numFmtId="0" fontId="0" fillId="6" borderId="5" xfId="0" applyFill="1" applyBorder="1" applyAlignment="1">
      <alignment horizontal="center"/>
    </xf>
    <xf numFmtId="0" fontId="0" fillId="6" borderId="5" xfId="0" applyFill="1" applyBorder="1"/>
    <xf numFmtId="0" fontId="0" fillId="6" borderId="5" xfId="0" applyFill="1" applyBorder="1" applyAlignment="1">
      <alignment horizontal="right"/>
    </xf>
    <xf numFmtId="0" fontId="0" fillId="6" borderId="5" xfId="0" applyFill="1" applyBorder="1" applyAlignment="1">
      <alignment horizontal="left"/>
    </xf>
    <xf numFmtId="0" fontId="0" fillId="6" borderId="5" xfId="0" applyFill="1" applyBorder="1" applyAlignment="1">
      <alignment wrapText="1"/>
    </xf>
    <xf numFmtId="0" fontId="0" fillId="0" borderId="5" xfId="0" applyBorder="1" applyAlignment="1">
      <alignment horizontal="center"/>
    </xf>
    <xf numFmtId="0" fontId="0" fillId="0" borderId="5" xfId="0" applyBorder="1" applyAlignment="1">
      <alignment wrapText="1"/>
    </xf>
    <xf numFmtId="0" fontId="0" fillId="6" borderId="5" xfId="0" applyFill="1" applyBorder="1" applyAlignment="1">
      <alignment horizontal="center" wrapText="1"/>
    </xf>
    <xf numFmtId="0" fontId="11" fillId="0" borderId="0" xfId="0" applyFont="1" applyAlignment="1">
      <alignment vertical="center" wrapText="1"/>
    </xf>
    <xf numFmtId="0" fontId="2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vertical="center" wrapText="1"/>
    </xf>
    <xf numFmtId="0" fontId="3" fillId="0" borderId="12" xfId="0" applyFont="1" applyBorder="1" applyAlignment="1">
      <alignment vertical="center" wrapText="1"/>
    </xf>
    <xf numFmtId="0" fontId="3" fillId="0" borderId="21" xfId="0" applyFont="1" applyBorder="1" applyAlignment="1">
      <alignment vertical="center" wrapText="1"/>
    </xf>
    <xf numFmtId="0" fontId="3" fillId="0" borderId="14" xfId="0" applyFont="1" applyBorder="1" applyAlignment="1">
      <alignment vertical="center" wrapText="1"/>
    </xf>
    <xf numFmtId="0" fontId="3" fillId="0" borderId="12" xfId="0" applyFont="1" applyBorder="1" applyAlignment="1">
      <alignment vertical="center"/>
    </xf>
    <xf numFmtId="0" fontId="3" fillId="0" borderId="21" xfId="0" applyFont="1" applyBorder="1" applyAlignment="1">
      <alignment vertical="center"/>
    </xf>
    <xf numFmtId="0" fontId="18" fillId="0" borderId="5" xfId="0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9" fillId="0" borderId="5" xfId="0" applyFont="1" applyBorder="1" applyAlignment="1" applyProtection="1">
      <alignment horizontal="center" vertical="center" wrapText="1"/>
      <protection locked="0" hidden="1"/>
    </xf>
    <xf numFmtId="0" fontId="1" fillId="0" borderId="5" xfId="0" applyFont="1" applyBorder="1" applyAlignment="1">
      <alignment horizontal="center" vertical="center" wrapText="1"/>
    </xf>
    <xf numFmtId="0" fontId="0" fillId="0" borderId="5" xfId="0" applyBorder="1" applyAlignment="1">
      <alignment horizontal="right" vertical="center" wrapText="1"/>
    </xf>
    <xf numFmtId="0" fontId="0" fillId="0" borderId="14" xfId="0" applyBorder="1" applyAlignment="1">
      <alignment horizontal="right" vertical="center" wrapText="1"/>
    </xf>
    <xf numFmtId="0" fontId="0" fillId="0" borderId="5" xfId="0" applyBorder="1" applyAlignment="1">
      <alignment horizontal="center" vertical="center"/>
    </xf>
    <xf numFmtId="0" fontId="10" fillId="0" borderId="5" xfId="0" applyFont="1" applyBorder="1" applyAlignment="1" applyProtection="1">
      <alignment horizontal="center" vertical="center" wrapText="1"/>
      <protection locked="0" hidden="1"/>
    </xf>
    <xf numFmtId="0" fontId="0" fillId="0" borderId="5" xfId="0" applyBorder="1" applyAlignment="1">
      <alignment horizontal="center" vertical="center" wrapText="1"/>
    </xf>
    <xf numFmtId="0" fontId="0" fillId="6" borderId="22" xfId="0" applyFill="1" applyBorder="1" applyAlignment="1">
      <alignment vertical="center" wrapText="1"/>
    </xf>
    <xf numFmtId="0" fontId="0" fillId="6" borderId="24" xfId="0" applyFill="1" applyBorder="1" applyAlignment="1">
      <alignment vertical="center" wrapText="1"/>
    </xf>
    <xf numFmtId="0" fontId="0" fillId="0" borderId="0" xfId="0" applyAlignment="1">
      <alignment horizontal="right"/>
    </xf>
    <xf numFmtId="0" fontId="0" fillId="0" borderId="0" xfId="0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0" fillId="6" borderId="5" xfId="0" applyFill="1" applyBorder="1" applyAlignment="1">
      <alignment vertical="center" wrapText="1"/>
    </xf>
    <xf numFmtId="0" fontId="1" fillId="0" borderId="0" xfId="0" applyFont="1" applyAlignment="1">
      <alignment vertical="center"/>
    </xf>
    <xf numFmtId="0" fontId="1" fillId="0" borderId="5" xfId="0" applyFont="1" applyBorder="1" applyAlignment="1">
      <alignment horizontal="right"/>
    </xf>
    <xf numFmtId="0" fontId="1" fillId="6" borderId="5" xfId="0" applyFont="1" applyFill="1" applyBorder="1" applyAlignment="1">
      <alignment wrapText="1"/>
    </xf>
    <xf numFmtId="0" fontId="1" fillId="0" borderId="5" xfId="0" applyFont="1" applyBorder="1" applyAlignment="1">
      <alignment wrapText="1"/>
    </xf>
    <xf numFmtId="0" fontId="0" fillId="8" borderId="5" xfId="0" applyFill="1" applyBorder="1" applyAlignment="1">
      <alignment wrapText="1"/>
    </xf>
    <xf numFmtId="0" fontId="1" fillId="8" borderId="5" xfId="0" applyFont="1" applyFill="1" applyBorder="1"/>
    <xf numFmtId="0" fontId="0" fillId="8" borderId="5" xfId="0" applyFill="1" applyBorder="1"/>
    <xf numFmtId="0" fontId="0" fillId="9" borderId="5" xfId="0" applyFill="1" applyBorder="1" applyAlignment="1">
      <alignment wrapText="1"/>
    </xf>
    <xf numFmtId="0" fontId="1" fillId="9" borderId="5" xfId="0" applyFont="1" applyFill="1" applyBorder="1"/>
    <xf numFmtId="0" fontId="0" fillId="9" borderId="5" xfId="0" applyFill="1" applyBorder="1"/>
    <xf numFmtId="0" fontId="11" fillId="0" borderId="5" xfId="0" applyFont="1" applyBorder="1" applyAlignment="1">
      <alignment horizontal="right"/>
    </xf>
    <xf numFmtId="0" fontId="0" fillId="0" borderId="5" xfId="0" applyBorder="1" applyAlignment="1">
      <alignment horizontal="left" wrapText="1"/>
    </xf>
    <xf numFmtId="0" fontId="0" fillId="0" borderId="0" xfId="0" applyAlignment="1">
      <alignment horizontal="left" wrapText="1"/>
    </xf>
    <xf numFmtId="0" fontId="1" fillId="3" borderId="5" xfId="0" applyFont="1" applyFill="1" applyBorder="1" applyAlignment="1">
      <alignment horizontal="center" vertical="center" wrapText="1"/>
    </xf>
    <xf numFmtId="0" fontId="1" fillId="3" borderId="12" xfId="0" applyFont="1" applyFill="1" applyBorder="1" applyAlignment="1">
      <alignment horizontal="center" vertical="center" wrapText="1"/>
    </xf>
    <xf numFmtId="0" fontId="1" fillId="3" borderId="12" xfId="0" applyFont="1" applyFill="1" applyBorder="1" applyAlignment="1">
      <alignment horizontal="center" vertical="center"/>
    </xf>
    <xf numFmtId="0" fontId="0" fillId="7" borderId="14" xfId="0" applyFill="1" applyBorder="1"/>
    <xf numFmtId="0" fontId="0" fillId="4" borderId="0" xfId="0" applyFill="1" applyAlignment="1">
      <alignment horizontal="center" vertical="center"/>
    </xf>
    <xf numFmtId="0" fontId="3" fillId="0" borderId="5" xfId="0" applyFont="1" applyBorder="1" applyAlignment="1">
      <alignment horizontal="justify" vertical="center" wrapText="1"/>
    </xf>
    <xf numFmtId="0" fontId="0" fillId="0" borderId="5" xfId="0" applyBorder="1" applyAlignment="1">
      <alignment horizontal="center" wrapText="1"/>
    </xf>
    <xf numFmtId="0" fontId="1" fillId="4" borderId="5" xfId="0" applyFont="1" applyFill="1" applyBorder="1" applyAlignment="1">
      <alignment horizontal="center" vertical="center"/>
    </xf>
    <xf numFmtId="0" fontId="11" fillId="0" borderId="5" xfId="0" applyFont="1" applyBorder="1" applyAlignment="1">
      <alignment wrapText="1"/>
    </xf>
    <xf numFmtId="0" fontId="20" fillId="0" borderId="5" xfId="0" applyFont="1" applyBorder="1" applyAlignment="1">
      <alignment wrapText="1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21" fillId="0" borderId="0" xfId="0" applyFont="1"/>
    <xf numFmtId="0" fontId="22" fillId="0" borderId="4" xfId="0" applyFont="1" applyBorder="1" applyAlignment="1">
      <alignment vertical="center" wrapText="1"/>
    </xf>
    <xf numFmtId="0" fontId="22" fillId="0" borderId="4" xfId="0" applyFont="1" applyBorder="1"/>
    <xf numFmtId="0" fontId="22" fillId="0" borderId="4" xfId="0" applyFont="1" applyBorder="1" applyAlignment="1">
      <alignment vertical="center"/>
    </xf>
    <xf numFmtId="0" fontId="24" fillId="0" borderId="28" xfId="0" applyFont="1" applyBorder="1" applyAlignment="1">
      <alignment horizontal="justify" vertical="center" wrapText="1"/>
    </xf>
    <xf numFmtId="0" fontId="25" fillId="0" borderId="28" xfId="0" applyFont="1" applyBorder="1" applyAlignment="1">
      <alignment horizontal="justify" vertical="center" wrapText="1"/>
    </xf>
    <xf numFmtId="0" fontId="25" fillId="0" borderId="4" xfId="0" applyFont="1" applyBorder="1" applyAlignment="1">
      <alignment horizontal="justify" vertical="center" wrapText="1"/>
    </xf>
    <xf numFmtId="0" fontId="23" fillId="0" borderId="28" xfId="0" applyFont="1" applyBorder="1" applyAlignment="1">
      <alignment horizontal="justify" vertical="center" wrapText="1"/>
    </xf>
    <xf numFmtId="0" fontId="23" fillId="0" borderId="4" xfId="0" applyFont="1" applyBorder="1" applyAlignment="1">
      <alignment horizontal="justify" vertical="center" wrapText="1"/>
    </xf>
    <xf numFmtId="0" fontId="23" fillId="0" borderId="3" xfId="0" applyFont="1" applyBorder="1" applyAlignment="1">
      <alignment horizontal="justify" vertical="center"/>
    </xf>
    <xf numFmtId="0" fontId="23" fillId="0" borderId="4" xfId="0" applyFont="1" applyBorder="1" applyAlignment="1">
      <alignment horizontal="center" vertical="center" wrapText="1"/>
    </xf>
    <xf numFmtId="0" fontId="25" fillId="0" borderId="28" xfId="0" applyFont="1" applyBorder="1" applyAlignment="1">
      <alignment horizontal="left" vertical="center" wrapText="1" indent="3"/>
    </xf>
    <xf numFmtId="0" fontId="23" fillId="0" borderId="28" xfId="0" applyFont="1" applyBorder="1" applyAlignment="1">
      <alignment horizontal="left" vertical="center" wrapText="1" indent="3"/>
    </xf>
    <xf numFmtId="0" fontId="24" fillId="0" borderId="4" xfId="0" applyFont="1" applyBorder="1" applyAlignment="1">
      <alignment horizontal="right" vertical="center"/>
    </xf>
    <xf numFmtId="0" fontId="24" fillId="0" borderId="4" xfId="0" applyFont="1" applyBorder="1" applyAlignment="1">
      <alignment horizontal="center" vertical="center"/>
    </xf>
    <xf numFmtId="0" fontId="24" fillId="0" borderId="4" xfId="0" applyFont="1" applyBorder="1" applyAlignment="1">
      <alignment horizontal="right" vertical="center" wrapText="1"/>
    </xf>
    <xf numFmtId="0" fontId="1" fillId="6" borderId="5" xfId="0" applyFont="1" applyFill="1" applyBorder="1" applyAlignment="1">
      <alignment vertical="center" wrapText="1"/>
    </xf>
    <xf numFmtId="9" fontId="0" fillId="0" borderId="5" xfId="0" applyNumberForma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19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3" fillId="0" borderId="12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2" xfId="0" applyFont="1" applyBorder="1" applyAlignment="1">
      <alignment vertical="center" wrapText="1"/>
    </xf>
    <xf numFmtId="0" fontId="3" fillId="0" borderId="14" xfId="0" applyFont="1" applyBorder="1" applyAlignment="1">
      <alignment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0" borderId="5" xfId="0" applyFont="1" applyBorder="1" applyAlignment="1">
      <alignment vertical="center" wrapText="1"/>
    </xf>
    <xf numFmtId="0" fontId="3" fillId="0" borderId="5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1" fillId="0" borderId="23" xfId="0" applyFont="1" applyBorder="1" applyAlignment="1">
      <alignment horizontal="center" vertical="center" wrapText="1"/>
    </xf>
    <xf numFmtId="0" fontId="11" fillId="0" borderId="25" xfId="0" applyFont="1" applyBorder="1" applyAlignment="1">
      <alignment horizontal="center" vertical="center" wrapText="1"/>
    </xf>
    <xf numFmtId="0" fontId="11" fillId="0" borderId="26" xfId="0" applyFont="1" applyBorder="1" applyAlignment="1">
      <alignment horizontal="center" vertical="center" wrapText="1"/>
    </xf>
    <xf numFmtId="0" fontId="1" fillId="0" borderId="23" xfId="0" applyFont="1" applyBorder="1" applyAlignment="1">
      <alignment horizontal="center" vertical="center" wrapText="1"/>
    </xf>
    <xf numFmtId="0" fontId="1" fillId="0" borderId="25" xfId="0" applyFont="1" applyBorder="1" applyAlignment="1">
      <alignment horizontal="center" vertical="center" wrapText="1"/>
    </xf>
    <xf numFmtId="0" fontId="1" fillId="0" borderId="26" xfId="0" applyFont="1" applyBorder="1" applyAlignment="1">
      <alignment horizontal="center" vertical="center" wrapText="1"/>
    </xf>
    <xf numFmtId="0" fontId="23" fillId="0" borderId="29" xfId="0" applyFont="1" applyBorder="1" applyAlignment="1">
      <alignment horizontal="justify" vertical="center"/>
    </xf>
    <xf numFmtId="0" fontId="23" fillId="0" borderId="27" xfId="0" applyFont="1" applyBorder="1" applyAlignment="1">
      <alignment horizontal="justify" vertical="center"/>
    </xf>
    <xf numFmtId="0" fontId="23" fillId="0" borderId="3" xfId="0" applyFont="1" applyBorder="1" applyAlignment="1">
      <alignment horizontal="justify" vertical="center"/>
    </xf>
    <xf numFmtId="0" fontId="23" fillId="0" borderId="29" xfId="0" applyFont="1" applyBorder="1" applyAlignment="1">
      <alignment horizontal="center" vertical="center" wrapText="1"/>
    </xf>
    <xf numFmtId="0" fontId="23" fillId="0" borderId="27" xfId="0" applyFont="1" applyBorder="1" applyAlignment="1">
      <alignment horizontal="center" vertical="center" wrapText="1"/>
    </xf>
    <xf numFmtId="0" fontId="23" fillId="0" borderId="3" xfId="0" applyFont="1" applyBorder="1" applyAlignment="1">
      <alignment horizontal="center" vertical="center" wrapText="1"/>
    </xf>
    <xf numFmtId="0" fontId="22" fillId="0" borderId="29" xfId="0" applyFont="1" applyBorder="1" applyAlignment="1">
      <alignment vertical="center" wrapText="1"/>
    </xf>
    <xf numFmtId="0" fontId="22" fillId="0" borderId="27" xfId="0" applyFont="1" applyBorder="1" applyAlignment="1">
      <alignment vertical="center" wrapText="1"/>
    </xf>
    <xf numFmtId="0" fontId="22" fillId="0" borderId="3" xfId="0" applyFont="1" applyBorder="1" applyAlignment="1">
      <alignment vertical="center" wrapText="1"/>
    </xf>
    <xf numFmtId="0" fontId="22" fillId="0" borderId="29" xfId="0" applyFont="1" applyBorder="1"/>
    <xf numFmtId="0" fontId="22" fillId="0" borderId="27" xfId="0" applyFont="1" applyBorder="1"/>
    <xf numFmtId="0" fontId="22" fillId="0" borderId="3" xfId="0" applyFont="1" applyBorder="1"/>
    <xf numFmtId="0" fontId="2" fillId="0" borderId="16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" fillId="5" borderId="18" xfId="0" applyFont="1" applyFill="1" applyBorder="1" applyAlignment="1">
      <alignment horizontal="center" wrapText="1"/>
    </xf>
    <xf numFmtId="0" fontId="1" fillId="5" borderId="0" xfId="0" applyFont="1" applyFill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0" fillId="0" borderId="0" xfId="0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5" xfId="0" applyBorder="1" applyAlignment="1">
      <alignment horizontal="center" wrapText="1"/>
    </xf>
    <xf numFmtId="0" fontId="23" fillId="0" borderId="29" xfId="0" applyFont="1" applyBorder="1" applyAlignment="1">
      <alignment horizontal="center" vertical="center"/>
    </xf>
    <xf numFmtId="0" fontId="23" fillId="0" borderId="27" xfId="0" applyFont="1" applyBorder="1" applyAlignment="1">
      <alignment horizontal="center" vertical="center"/>
    </xf>
    <xf numFmtId="0" fontId="23" fillId="0" borderId="3" xfId="0" applyFont="1" applyBorder="1" applyAlignment="1">
      <alignment horizontal="center" vertical="center"/>
    </xf>
    <xf numFmtId="0" fontId="23" fillId="0" borderId="3" xfId="0" applyFont="1" applyBorder="1" applyAlignment="1">
      <alignment horizontal="center" vertical="center"/>
    </xf>
    <xf numFmtId="0" fontId="23" fillId="0" borderId="29" xfId="0" applyFont="1" applyBorder="1" applyAlignment="1">
      <alignment horizontal="center" vertical="center"/>
    </xf>
  </cellXfs>
  <cellStyles count="2">
    <cellStyle name="Comma" xfId="1" builtinId="3"/>
    <cellStyle name="Normal" xfId="0" builtinId="0"/>
  </cellStyles>
  <dxfs count="4">
    <dxf>
      <font>
        <color rgb="FFFF0000"/>
      </font>
    </dxf>
    <dxf>
      <font>
        <color rgb="FFFF0000"/>
      </font>
    </dxf>
    <dxf>
      <font>
        <b val="0"/>
        <i val="0"/>
        <color rgb="FFFF0000"/>
      </font>
      <numFmt numFmtId="2" formatCode="0.00"/>
      <fill>
        <patternFill patternType="none">
          <bgColor auto="1"/>
        </patternFill>
      </fill>
    </dxf>
    <dxf>
      <font>
        <b val="0"/>
        <i val="0"/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17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B2:C26"/>
  <sheetViews>
    <sheetView workbookViewId="0">
      <selection activeCell="I20" sqref="I20"/>
    </sheetView>
  </sheetViews>
  <sheetFormatPr defaultRowHeight="15" x14ac:dyDescent="0.25"/>
  <cols>
    <col min="2" max="2" width="8" bestFit="1" customWidth="1"/>
    <col min="3" max="3" width="51.28515625" customWidth="1"/>
  </cols>
  <sheetData>
    <row r="2" spans="2:3" ht="15.75" x14ac:dyDescent="0.25">
      <c r="B2" s="95" t="s">
        <v>189</v>
      </c>
      <c r="C2" s="106" t="s">
        <v>190</v>
      </c>
    </row>
    <row r="3" spans="2:3" ht="31.5" x14ac:dyDescent="0.25">
      <c r="B3" s="53">
        <v>1</v>
      </c>
      <c r="C3" s="107" t="s">
        <v>191</v>
      </c>
    </row>
    <row r="4" spans="2:3" x14ac:dyDescent="0.25">
      <c r="B4" s="53">
        <v>2</v>
      </c>
      <c r="C4" s="96" t="s">
        <v>192</v>
      </c>
    </row>
    <row r="5" spans="2:3" x14ac:dyDescent="0.25">
      <c r="B5" s="53">
        <v>3</v>
      </c>
      <c r="C5" s="96" t="s">
        <v>193</v>
      </c>
    </row>
    <row r="6" spans="2:3" ht="30" x14ac:dyDescent="0.25">
      <c r="B6" s="53">
        <v>4</v>
      </c>
      <c r="C6" s="96" t="s">
        <v>194</v>
      </c>
    </row>
    <row r="7" spans="2:3" x14ac:dyDescent="0.25">
      <c r="B7" s="53">
        <v>5</v>
      </c>
      <c r="C7" s="96" t="s">
        <v>195</v>
      </c>
    </row>
    <row r="8" spans="2:3" ht="45" x14ac:dyDescent="0.25">
      <c r="B8" s="53">
        <v>6</v>
      </c>
      <c r="C8" s="96" t="s">
        <v>196</v>
      </c>
    </row>
    <row r="9" spans="2:3" ht="30" x14ac:dyDescent="0.25">
      <c r="B9" s="53">
        <v>7</v>
      </c>
      <c r="C9" s="96" t="s">
        <v>197</v>
      </c>
    </row>
    <row r="10" spans="2:3" ht="30" x14ac:dyDescent="0.25">
      <c r="B10" s="53">
        <v>8</v>
      </c>
      <c r="C10" s="96" t="s">
        <v>198</v>
      </c>
    </row>
    <row r="11" spans="2:3" ht="30" x14ac:dyDescent="0.25">
      <c r="B11" s="53">
        <v>9</v>
      </c>
      <c r="C11" s="96" t="s">
        <v>199</v>
      </c>
    </row>
    <row r="12" spans="2:3" ht="30" x14ac:dyDescent="0.25">
      <c r="B12" s="53">
        <v>10</v>
      </c>
      <c r="C12" s="96" t="s">
        <v>200</v>
      </c>
    </row>
    <row r="13" spans="2:3" ht="30" x14ac:dyDescent="0.25">
      <c r="B13" s="53">
        <v>11</v>
      </c>
      <c r="C13" s="96" t="s">
        <v>201</v>
      </c>
    </row>
    <row r="14" spans="2:3" x14ac:dyDescent="0.25">
      <c r="B14" s="53">
        <v>12</v>
      </c>
      <c r="C14" s="96" t="s">
        <v>202</v>
      </c>
    </row>
    <row r="15" spans="2:3" x14ac:dyDescent="0.25">
      <c r="B15" s="53">
        <v>13</v>
      </c>
      <c r="C15" s="96" t="s">
        <v>203</v>
      </c>
    </row>
    <row r="16" spans="2:3" x14ac:dyDescent="0.25">
      <c r="C16" s="97"/>
    </row>
    <row r="17" spans="2:3" x14ac:dyDescent="0.25">
      <c r="C17" s="18"/>
    </row>
    <row r="18" spans="2:3" ht="15.75" x14ac:dyDescent="0.25">
      <c r="B18" s="95" t="s">
        <v>204</v>
      </c>
      <c r="C18" s="106" t="s">
        <v>205</v>
      </c>
    </row>
    <row r="19" spans="2:3" x14ac:dyDescent="0.25">
      <c r="B19" s="53">
        <v>1</v>
      </c>
      <c r="C19" s="96" t="s">
        <v>206</v>
      </c>
    </row>
    <row r="20" spans="2:3" ht="30" x14ac:dyDescent="0.25">
      <c r="B20" s="53">
        <v>2</v>
      </c>
      <c r="C20" s="96" t="s">
        <v>207</v>
      </c>
    </row>
    <row r="21" spans="2:3" ht="30" x14ac:dyDescent="0.25">
      <c r="B21" s="53">
        <v>3</v>
      </c>
      <c r="C21" s="96" t="s">
        <v>208</v>
      </c>
    </row>
    <row r="22" spans="2:3" ht="32.25" customHeight="1" x14ac:dyDescent="0.25">
      <c r="B22" s="53">
        <v>4</v>
      </c>
      <c r="C22" s="96" t="s">
        <v>209</v>
      </c>
    </row>
    <row r="23" spans="2:3" ht="30" x14ac:dyDescent="0.25">
      <c r="B23" s="53">
        <v>5</v>
      </c>
      <c r="C23" s="96" t="s">
        <v>210</v>
      </c>
    </row>
    <row r="24" spans="2:3" ht="30" x14ac:dyDescent="0.25">
      <c r="B24" s="53">
        <v>6</v>
      </c>
      <c r="C24" s="96" t="s">
        <v>211</v>
      </c>
    </row>
    <row r="25" spans="2:3" ht="30" x14ac:dyDescent="0.25">
      <c r="B25" s="53">
        <v>7</v>
      </c>
      <c r="C25" s="96" t="s">
        <v>212</v>
      </c>
    </row>
    <row r="26" spans="2:3" x14ac:dyDescent="0.25">
      <c r="C26" s="18"/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B6:N16"/>
  <sheetViews>
    <sheetView workbookViewId="0">
      <selection activeCell="D15" sqref="D15"/>
    </sheetView>
  </sheetViews>
  <sheetFormatPr defaultRowHeight="15" x14ac:dyDescent="0.25"/>
  <cols>
    <col min="2" max="2" width="28.85546875" customWidth="1"/>
    <col min="3" max="3" width="17.28515625" customWidth="1"/>
    <col min="4" max="4" width="13.7109375" customWidth="1"/>
    <col min="5" max="5" width="35" customWidth="1"/>
    <col min="13" max="13" width="16.28515625" customWidth="1"/>
    <col min="14" max="14" width="13.7109375" customWidth="1"/>
  </cols>
  <sheetData>
    <row r="6" spans="2:14" x14ac:dyDescent="0.25">
      <c r="B6" s="167" t="s">
        <v>237</v>
      </c>
      <c r="C6" s="167"/>
      <c r="D6" s="17"/>
      <c r="E6" s="17"/>
      <c r="M6" s="7"/>
      <c r="N6" s="8"/>
    </row>
    <row r="7" spans="2:14" x14ac:dyDescent="0.25">
      <c r="B7" s="14" t="s">
        <v>238</v>
      </c>
      <c r="C7" s="14" t="s">
        <v>239</v>
      </c>
      <c r="D7" s="14" t="s">
        <v>240</v>
      </c>
      <c r="E7" s="14" t="s">
        <v>241</v>
      </c>
    </row>
    <row r="8" spans="2:14" ht="52.9" customHeight="1" x14ac:dyDescent="0.25">
      <c r="B8" s="33" t="s">
        <v>242</v>
      </c>
      <c r="C8" s="15">
        <f>'InputScoring Sheet'!D6</f>
        <v>0</v>
      </c>
      <c r="D8" s="15">
        <f>'InputScoring Sheet'!D6</f>
        <v>0</v>
      </c>
      <c r="E8" s="10"/>
    </row>
    <row r="9" spans="2:14" ht="52.9" customHeight="1" x14ac:dyDescent="0.25">
      <c r="B9" s="33" t="s">
        <v>243</v>
      </c>
      <c r="C9" s="15">
        <f>'InputScoring Sheet'!E6</f>
        <v>0</v>
      </c>
      <c r="D9" s="15">
        <f>'InputScoring Sheet'!E6</f>
        <v>0</v>
      </c>
      <c r="E9" s="10"/>
    </row>
    <row r="10" spans="2:14" ht="52.9" customHeight="1" x14ac:dyDescent="0.25">
      <c r="B10" s="33" t="s">
        <v>244</v>
      </c>
      <c r="C10" s="15">
        <f>'InputScoring Sheet'!F6</f>
        <v>0</v>
      </c>
      <c r="D10" s="15">
        <f>'InputScoring Sheet'!F6</f>
        <v>0</v>
      </c>
      <c r="E10" s="10"/>
    </row>
    <row r="11" spans="2:14" ht="52.9" customHeight="1" thickBot="1" x14ac:dyDescent="0.3">
      <c r="B11" s="70" t="s">
        <v>187</v>
      </c>
      <c r="C11" s="105">
        <f>SUM(C8:C10)</f>
        <v>0</v>
      </c>
      <c r="D11" s="16">
        <f>SUM(D8:D10)</f>
        <v>0</v>
      </c>
    </row>
    <row r="12" spans="2:14" ht="52.9" customHeight="1" thickTop="1" x14ac:dyDescent="0.25">
      <c r="B12" s="70" t="s">
        <v>188</v>
      </c>
      <c r="C12" s="105">
        <f>C11*80%</f>
        <v>0</v>
      </c>
      <c r="D12" s="102"/>
    </row>
    <row r="13" spans="2:14" ht="52.9" customHeight="1" x14ac:dyDescent="0.25"/>
    <row r="14" spans="2:14" x14ac:dyDescent="0.25">
      <c r="B14" s="14" t="s">
        <v>238</v>
      </c>
      <c r="C14" s="14" t="s">
        <v>239</v>
      </c>
      <c r="D14" s="14" t="s">
        <v>240</v>
      </c>
      <c r="E14" s="14" t="s">
        <v>241</v>
      </c>
    </row>
    <row r="15" spans="2:14" ht="46.9" customHeight="1" x14ac:dyDescent="0.25">
      <c r="B15" s="33" t="s">
        <v>245</v>
      </c>
      <c r="C15" s="15">
        <f>'DUCT FAT Scoring'!D18</f>
        <v>37</v>
      </c>
      <c r="D15" s="15">
        <f>'DUCT FAT Scoring'!E18</f>
        <v>0</v>
      </c>
      <c r="E15" s="10"/>
    </row>
    <row r="16" spans="2:14" x14ac:dyDescent="0.25">
      <c r="B16" s="80" t="s">
        <v>188</v>
      </c>
      <c r="C16" s="9">
        <f>C15*80%</f>
        <v>29.6</v>
      </c>
      <c r="D16" s="9"/>
    </row>
  </sheetData>
  <mergeCells count="1">
    <mergeCell ref="B6:C6"/>
  </mergeCells>
  <conditionalFormatting sqref="D11:D12">
    <cfRule type="cellIs" dxfId="1" priority="1" operator="lessThan">
      <formula>$C$16</formula>
    </cfRule>
  </conditionalFormatting>
  <conditionalFormatting sqref="D16">
    <cfRule type="cellIs" dxfId="0" priority="3" operator="lessThan">
      <formula>$C$16</formula>
    </cfRule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3:C15"/>
  <sheetViews>
    <sheetView topLeftCell="A3" workbookViewId="0">
      <selection activeCell="F9" sqref="F9"/>
    </sheetView>
  </sheetViews>
  <sheetFormatPr defaultRowHeight="15" x14ac:dyDescent="0.25"/>
  <cols>
    <col min="2" max="2" width="40" customWidth="1"/>
    <col min="3" max="3" width="28.140625" customWidth="1"/>
  </cols>
  <sheetData>
    <row r="3" spans="2:3" ht="31.15" customHeight="1" x14ac:dyDescent="0.25">
      <c r="B3" s="40" t="s">
        <v>0</v>
      </c>
      <c r="C3" s="40" t="s">
        <v>1</v>
      </c>
    </row>
    <row r="4" spans="2:3" ht="58.5" customHeight="1" x14ac:dyDescent="0.25">
      <c r="B4" s="41" t="s">
        <v>2</v>
      </c>
      <c r="C4" s="40"/>
    </row>
    <row r="5" spans="2:3" ht="54" customHeight="1" x14ac:dyDescent="0.25">
      <c r="B5" s="41" t="s">
        <v>3</v>
      </c>
      <c r="C5" s="42"/>
    </row>
    <row r="6" spans="2:3" ht="64.150000000000006" customHeight="1" x14ac:dyDescent="0.25">
      <c r="B6" s="41" t="s">
        <v>4</v>
      </c>
      <c r="C6" s="42"/>
    </row>
    <row r="7" spans="2:3" ht="64.150000000000006" customHeight="1" x14ac:dyDescent="0.25">
      <c r="B7" s="43" t="s">
        <v>5</v>
      </c>
      <c r="C7" s="42"/>
    </row>
    <row r="8" spans="2:3" ht="64.150000000000006" customHeight="1" x14ac:dyDescent="0.25">
      <c r="B8" s="43" t="s">
        <v>6</v>
      </c>
      <c r="C8" s="42"/>
    </row>
    <row r="9" spans="2:3" ht="55.15" customHeight="1" x14ac:dyDescent="0.25">
      <c r="B9" s="43" t="s">
        <v>7</v>
      </c>
      <c r="C9" s="42"/>
    </row>
    <row r="11" spans="2:3" ht="15.75" thickBot="1" x14ac:dyDescent="0.3"/>
    <row r="12" spans="2:3" x14ac:dyDescent="0.25">
      <c r="B12" s="26" t="s">
        <v>8</v>
      </c>
      <c r="C12" s="19" t="s">
        <v>9</v>
      </c>
    </row>
    <row r="13" spans="2:3" x14ac:dyDescent="0.25">
      <c r="B13" s="5" t="s">
        <v>10</v>
      </c>
      <c r="C13" s="19" t="s">
        <v>11</v>
      </c>
    </row>
    <row r="14" spans="2:3" x14ac:dyDescent="0.25">
      <c r="B14" s="5" t="s">
        <v>10</v>
      </c>
      <c r="C14" s="19" t="s">
        <v>12</v>
      </c>
    </row>
    <row r="15" spans="2:3" ht="15.75" thickBot="1" x14ac:dyDescent="0.3">
      <c r="B15" s="6" t="s">
        <v>13</v>
      </c>
      <c r="C15" s="20" t="s">
        <v>14</v>
      </c>
    </row>
  </sheetData>
  <pageMargins left="0.7" right="0.7" top="0.75" bottom="0.75" header="0.3" footer="0.3"/>
  <pageSetup orientation="portrait" horizontalDpi="360" verticalDpi="36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K26"/>
  <sheetViews>
    <sheetView workbookViewId="0">
      <selection activeCell="M7" sqref="M7"/>
    </sheetView>
  </sheetViews>
  <sheetFormatPr defaultRowHeight="15" x14ac:dyDescent="0.25"/>
  <cols>
    <col min="3" max="3" width="12.140625" customWidth="1"/>
    <col min="4" max="4" width="16.85546875" customWidth="1"/>
    <col min="6" max="6" width="21.7109375" customWidth="1"/>
    <col min="7" max="7" width="16" customWidth="1"/>
    <col min="9" max="9" width="16.140625" customWidth="1"/>
    <col min="11" max="11" width="17.28515625" customWidth="1"/>
  </cols>
  <sheetData>
    <row r="2" spans="2:11" ht="15.75" x14ac:dyDescent="0.25">
      <c r="B2" s="129" t="s">
        <v>15</v>
      </c>
      <c r="C2" s="129"/>
      <c r="D2" s="129"/>
      <c r="E2" s="129"/>
      <c r="F2" s="129"/>
      <c r="G2" s="130"/>
    </row>
    <row r="3" spans="2:11" ht="45" x14ac:dyDescent="0.25">
      <c r="B3" s="131" t="s">
        <v>256</v>
      </c>
      <c r="C3" s="132"/>
      <c r="D3" s="132"/>
      <c r="E3" s="132"/>
      <c r="F3" s="132"/>
      <c r="G3" s="132"/>
      <c r="I3" s="89" t="s">
        <v>16</v>
      </c>
      <c r="K3" s="92" t="s">
        <v>17</v>
      </c>
    </row>
    <row r="4" spans="2:11" x14ac:dyDescent="0.25">
      <c r="B4" s="47" t="s">
        <v>18</v>
      </c>
      <c r="C4" s="45" t="s">
        <v>19</v>
      </c>
      <c r="D4" s="46" t="s">
        <v>20</v>
      </c>
      <c r="E4" s="47"/>
      <c r="F4" s="46" t="s">
        <v>21</v>
      </c>
      <c r="G4" s="46" t="s">
        <v>22</v>
      </c>
      <c r="I4" s="90" t="s">
        <v>22</v>
      </c>
      <c r="K4" s="93" t="s">
        <v>22</v>
      </c>
    </row>
    <row r="5" spans="2:11" ht="30" x14ac:dyDescent="0.25">
      <c r="B5" s="47">
        <v>1</v>
      </c>
      <c r="C5" s="48" t="s">
        <v>23</v>
      </c>
      <c r="D5" s="52" t="s">
        <v>24</v>
      </c>
      <c r="E5" s="50"/>
      <c r="F5" s="51" t="s">
        <v>25</v>
      </c>
      <c r="G5" s="49"/>
      <c r="I5" s="91"/>
      <c r="K5" s="94"/>
    </row>
    <row r="6" spans="2:11" ht="33.75" customHeight="1" x14ac:dyDescent="0.25">
      <c r="B6" s="47">
        <v>2</v>
      </c>
      <c r="C6" s="48" t="s">
        <v>23</v>
      </c>
      <c r="D6" s="52" t="s">
        <v>26</v>
      </c>
      <c r="E6" s="50"/>
      <c r="F6" s="52" t="s">
        <v>27</v>
      </c>
      <c r="G6" s="49"/>
      <c r="I6" s="91"/>
      <c r="K6" s="94"/>
    </row>
    <row r="7" spans="2:11" ht="30" x14ac:dyDescent="0.25">
      <c r="B7" s="47">
        <v>3</v>
      </c>
      <c r="C7" s="48" t="s">
        <v>28</v>
      </c>
      <c r="D7" s="52" t="s">
        <v>29</v>
      </c>
      <c r="E7" s="52"/>
      <c r="F7" s="52" t="s">
        <v>30</v>
      </c>
      <c r="G7" s="52"/>
      <c r="I7" s="91"/>
      <c r="K7" s="94"/>
    </row>
    <row r="8" spans="2:11" ht="30" x14ac:dyDescent="0.25">
      <c r="B8" s="47">
        <v>4</v>
      </c>
      <c r="C8" s="48" t="s">
        <v>28</v>
      </c>
      <c r="D8" s="52" t="s">
        <v>31</v>
      </c>
      <c r="E8" s="52"/>
      <c r="F8" s="52" t="s">
        <v>32</v>
      </c>
      <c r="G8" s="52"/>
      <c r="I8" s="91"/>
      <c r="K8" s="94"/>
    </row>
    <row r="9" spans="2:11" ht="47.25" customHeight="1" x14ac:dyDescent="0.25">
      <c r="B9" s="86">
        <v>5</v>
      </c>
      <c r="C9" s="53" t="s">
        <v>28</v>
      </c>
      <c r="D9" s="54" t="s">
        <v>33</v>
      </c>
      <c r="E9" s="54"/>
      <c r="F9" s="54" t="s">
        <v>34</v>
      </c>
      <c r="G9" s="54"/>
      <c r="I9" s="91"/>
      <c r="K9" s="94"/>
    </row>
    <row r="10" spans="2:11" ht="30" x14ac:dyDescent="0.25">
      <c r="B10" s="86">
        <v>6</v>
      </c>
      <c r="C10" s="53" t="s">
        <v>35</v>
      </c>
      <c r="D10" s="54" t="s">
        <v>36</v>
      </c>
      <c r="E10" s="54"/>
      <c r="F10" s="54" t="s">
        <v>37</v>
      </c>
      <c r="G10" s="54"/>
      <c r="I10" s="91"/>
      <c r="K10" s="94"/>
    </row>
    <row r="11" spans="2:11" ht="30" x14ac:dyDescent="0.25">
      <c r="B11" s="87">
        <v>7</v>
      </c>
      <c r="C11" s="48" t="s">
        <v>38</v>
      </c>
      <c r="D11" s="52" t="s">
        <v>39</v>
      </c>
      <c r="E11" s="52"/>
      <c r="F11" s="52" t="s">
        <v>40</v>
      </c>
      <c r="G11" s="52"/>
      <c r="I11" s="91"/>
      <c r="K11" s="94"/>
    </row>
    <row r="12" spans="2:11" ht="45" x14ac:dyDescent="0.25">
      <c r="B12" s="87">
        <v>8</v>
      </c>
      <c r="C12" s="48" t="s">
        <v>41</v>
      </c>
      <c r="D12" s="52" t="s">
        <v>42</v>
      </c>
      <c r="E12" s="52"/>
      <c r="F12" s="49" t="s">
        <v>43</v>
      </c>
      <c r="G12" s="52"/>
      <c r="I12" s="91"/>
      <c r="K12" s="94"/>
    </row>
    <row r="13" spans="2:11" ht="45" x14ac:dyDescent="0.25">
      <c r="B13" s="87">
        <v>9</v>
      </c>
      <c r="C13" s="48" t="s">
        <v>44</v>
      </c>
      <c r="D13" s="52" t="s">
        <v>45</v>
      </c>
      <c r="E13" s="52"/>
      <c r="F13" s="52" t="s">
        <v>46</v>
      </c>
      <c r="G13" s="52"/>
      <c r="I13" s="91"/>
      <c r="K13" s="94"/>
    </row>
    <row r="14" spans="2:11" ht="30" x14ac:dyDescent="0.25">
      <c r="B14" s="87">
        <v>10</v>
      </c>
      <c r="C14" s="48" t="s">
        <v>47</v>
      </c>
      <c r="D14" s="52" t="s">
        <v>48</v>
      </c>
      <c r="E14" s="52" t="s">
        <v>49</v>
      </c>
      <c r="F14" s="52" t="s">
        <v>43</v>
      </c>
      <c r="G14" s="52"/>
      <c r="I14" s="91"/>
      <c r="K14" s="94"/>
    </row>
    <row r="15" spans="2:11" ht="60" x14ac:dyDescent="0.25">
      <c r="B15" s="88">
        <v>11</v>
      </c>
      <c r="C15" s="53" t="s">
        <v>50</v>
      </c>
      <c r="D15" s="54" t="s">
        <v>51</v>
      </c>
      <c r="E15" s="54" t="s">
        <v>49</v>
      </c>
      <c r="F15" s="54" t="s">
        <v>43</v>
      </c>
      <c r="G15" s="54"/>
      <c r="I15" s="91"/>
      <c r="K15" s="94"/>
    </row>
    <row r="16" spans="2:11" ht="60" x14ac:dyDescent="0.25">
      <c r="B16" s="88">
        <v>12</v>
      </c>
      <c r="C16" s="53" t="s">
        <v>52</v>
      </c>
      <c r="D16" s="54" t="s">
        <v>53</v>
      </c>
      <c r="E16" s="54"/>
      <c r="F16" s="54" t="s">
        <v>43</v>
      </c>
      <c r="G16" s="54"/>
      <c r="I16" s="91"/>
      <c r="K16" s="94"/>
    </row>
    <row r="17" spans="2:11" ht="30" x14ac:dyDescent="0.25">
      <c r="B17" s="88">
        <v>13</v>
      </c>
      <c r="C17" s="53" t="s">
        <v>52</v>
      </c>
      <c r="D17" s="54" t="s">
        <v>54</v>
      </c>
      <c r="E17" s="54"/>
      <c r="F17" s="54" t="s">
        <v>43</v>
      </c>
      <c r="G17" s="54"/>
      <c r="I17" s="91"/>
      <c r="K17" s="94"/>
    </row>
    <row r="18" spans="2:11" ht="30" x14ac:dyDescent="0.25">
      <c r="B18" s="88">
        <v>14</v>
      </c>
      <c r="C18" s="53" t="s">
        <v>55</v>
      </c>
      <c r="D18" s="54" t="s">
        <v>56</v>
      </c>
      <c r="E18" s="54"/>
      <c r="F18" s="54" t="s">
        <v>57</v>
      </c>
      <c r="G18" s="54"/>
      <c r="I18" s="91"/>
      <c r="K18" s="94"/>
    </row>
    <row r="19" spans="2:11" ht="30" x14ac:dyDescent="0.25">
      <c r="B19" s="87">
        <v>15</v>
      </c>
      <c r="C19" s="55" t="s">
        <v>58</v>
      </c>
      <c r="D19" s="52" t="s">
        <v>59</v>
      </c>
      <c r="E19" s="52" t="s">
        <v>60</v>
      </c>
      <c r="F19" s="52" t="s">
        <v>43</v>
      </c>
      <c r="G19" s="52"/>
      <c r="I19" s="91"/>
      <c r="K19" s="94"/>
    </row>
    <row r="20" spans="2:11" ht="30" x14ac:dyDescent="0.25">
      <c r="B20" s="87">
        <v>16</v>
      </c>
      <c r="C20" s="55" t="s">
        <v>58</v>
      </c>
      <c r="D20" s="52" t="s">
        <v>61</v>
      </c>
      <c r="E20" s="52" t="s">
        <v>62</v>
      </c>
      <c r="F20" s="52" t="s">
        <v>63</v>
      </c>
      <c r="G20" s="52"/>
      <c r="I20" s="91"/>
      <c r="K20" s="94"/>
    </row>
    <row r="21" spans="2:11" ht="30" x14ac:dyDescent="0.25">
      <c r="B21" s="88">
        <v>17</v>
      </c>
      <c r="C21" s="104" t="s">
        <v>64</v>
      </c>
      <c r="D21" s="54" t="s">
        <v>65</v>
      </c>
      <c r="E21" s="54"/>
      <c r="F21" s="54" t="s">
        <v>43</v>
      </c>
      <c r="G21" s="54"/>
      <c r="I21" s="91"/>
      <c r="K21" s="94"/>
    </row>
    <row r="22" spans="2:11" ht="30" x14ac:dyDescent="0.25">
      <c r="B22" s="88">
        <v>18</v>
      </c>
      <c r="C22" s="104" t="s">
        <v>66</v>
      </c>
      <c r="D22" s="54" t="s">
        <v>67</v>
      </c>
      <c r="E22" s="54"/>
      <c r="F22" s="54" t="s">
        <v>43</v>
      </c>
      <c r="G22" s="54"/>
      <c r="I22" s="91"/>
      <c r="K22" s="94"/>
    </row>
    <row r="23" spans="2:11" ht="45" x14ac:dyDescent="0.25">
      <c r="B23" s="87">
        <v>19</v>
      </c>
      <c r="C23" s="55" t="s">
        <v>68</v>
      </c>
      <c r="D23" s="52" t="s">
        <v>69</v>
      </c>
      <c r="E23" s="52"/>
      <c r="F23" s="52" t="s">
        <v>43</v>
      </c>
      <c r="G23" s="52"/>
      <c r="I23" s="91"/>
      <c r="K23" s="94"/>
    </row>
    <row r="24" spans="2:11" ht="45" x14ac:dyDescent="0.25">
      <c r="B24" s="87">
        <v>20</v>
      </c>
      <c r="C24" s="55">
        <v>7.2</v>
      </c>
      <c r="D24" s="52" t="s">
        <v>70</v>
      </c>
      <c r="E24" s="52"/>
      <c r="F24" s="52" t="s">
        <v>57</v>
      </c>
      <c r="G24" s="52"/>
      <c r="I24" s="91"/>
      <c r="K24" s="94"/>
    </row>
    <row r="25" spans="2:11" ht="30" x14ac:dyDescent="0.25">
      <c r="B25" s="87">
        <v>21</v>
      </c>
      <c r="C25" s="55" t="s">
        <v>71</v>
      </c>
      <c r="D25" s="52" t="s">
        <v>72</v>
      </c>
      <c r="E25" s="52" t="s">
        <v>73</v>
      </c>
      <c r="F25" s="52" t="s">
        <v>43</v>
      </c>
      <c r="G25" s="52"/>
      <c r="I25" s="91"/>
      <c r="K25" s="94"/>
    </row>
    <row r="26" spans="2:11" ht="75" x14ac:dyDescent="0.25">
      <c r="B26" s="87">
        <v>22</v>
      </c>
      <c r="C26" s="55" t="s">
        <v>74</v>
      </c>
      <c r="D26" s="52" t="s">
        <v>75</v>
      </c>
      <c r="E26" s="52"/>
      <c r="F26" s="52" t="s">
        <v>43</v>
      </c>
      <c r="G26" s="52"/>
      <c r="I26" s="91"/>
      <c r="K26" s="94"/>
    </row>
  </sheetData>
  <mergeCells count="2">
    <mergeCell ref="B2:G2"/>
    <mergeCell ref="B3:G3"/>
  </mergeCells>
  <pageMargins left="0.7" right="0.7" top="0.75" bottom="0.75" header="0.3" footer="0.3"/>
  <pageSetup orientation="portrait" horizontalDpi="360" verticalDpi="36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2:G39"/>
  <sheetViews>
    <sheetView topLeftCell="A2" workbookViewId="0">
      <selection activeCell="G9" sqref="G9"/>
    </sheetView>
  </sheetViews>
  <sheetFormatPr defaultRowHeight="15" x14ac:dyDescent="0.25"/>
  <cols>
    <col min="2" max="2" width="31.5703125" customWidth="1"/>
    <col min="3" max="3" width="15.5703125" customWidth="1"/>
    <col min="4" max="4" width="25.85546875" customWidth="1"/>
  </cols>
  <sheetData>
    <row r="2" spans="2:7" ht="32.25" customHeight="1" x14ac:dyDescent="0.25">
      <c r="B2" s="138" t="s">
        <v>76</v>
      </c>
      <c r="C2" s="138"/>
      <c r="D2" s="138"/>
      <c r="E2" s="56"/>
      <c r="F2" s="56"/>
      <c r="G2" s="56"/>
    </row>
    <row r="3" spans="2:7" ht="15.75" customHeight="1" x14ac:dyDescent="0.25">
      <c r="B3" s="137" t="s">
        <v>255</v>
      </c>
      <c r="C3" s="137"/>
      <c r="D3" s="137"/>
      <c r="E3" s="18"/>
      <c r="F3" s="18"/>
      <c r="G3" s="18"/>
    </row>
    <row r="4" spans="2:7" ht="48" x14ac:dyDescent="0.25">
      <c r="B4" s="57" t="s">
        <v>77</v>
      </c>
      <c r="C4" s="57" t="s">
        <v>78</v>
      </c>
      <c r="D4" s="57" t="s">
        <v>79</v>
      </c>
    </row>
    <row r="5" spans="2:7" x14ac:dyDescent="0.25">
      <c r="B5" s="58" t="s">
        <v>80</v>
      </c>
      <c r="C5" s="64">
        <v>12</v>
      </c>
      <c r="D5" s="58"/>
    </row>
    <row r="6" spans="2:7" x14ac:dyDescent="0.25">
      <c r="B6" s="58" t="s">
        <v>81</v>
      </c>
      <c r="C6" s="65" t="s">
        <v>82</v>
      </c>
      <c r="D6" s="58"/>
    </row>
    <row r="7" spans="2:7" x14ac:dyDescent="0.25">
      <c r="B7" s="58" t="s">
        <v>83</v>
      </c>
      <c r="C7" s="66" t="s">
        <v>84</v>
      </c>
      <c r="D7" s="58"/>
    </row>
    <row r="8" spans="2:7" x14ac:dyDescent="0.25">
      <c r="B8" s="58" t="s">
        <v>85</v>
      </c>
      <c r="C8" s="66" t="s">
        <v>86</v>
      </c>
      <c r="D8" s="58"/>
    </row>
    <row r="9" spans="2:7" x14ac:dyDescent="0.25">
      <c r="B9" s="58" t="s">
        <v>87</v>
      </c>
      <c r="C9" s="66" t="s">
        <v>43</v>
      </c>
      <c r="D9" s="58"/>
    </row>
    <row r="10" spans="2:7" x14ac:dyDescent="0.25">
      <c r="B10" s="58" t="s">
        <v>88</v>
      </c>
      <c r="C10" s="66" t="s">
        <v>43</v>
      </c>
      <c r="D10" s="58"/>
    </row>
    <row r="11" spans="2:7" x14ac:dyDescent="0.25">
      <c r="B11" s="58" t="s">
        <v>89</v>
      </c>
      <c r="C11" s="66" t="s">
        <v>43</v>
      </c>
      <c r="D11" s="58"/>
    </row>
    <row r="12" spans="2:7" ht="24" x14ac:dyDescent="0.25">
      <c r="B12" s="58" t="s">
        <v>90</v>
      </c>
      <c r="C12" s="66" t="s">
        <v>43</v>
      </c>
      <c r="D12" s="58"/>
    </row>
    <row r="13" spans="2:7" x14ac:dyDescent="0.25">
      <c r="B13" s="58" t="s">
        <v>91</v>
      </c>
      <c r="C13" s="66" t="s">
        <v>92</v>
      </c>
      <c r="D13" s="58"/>
    </row>
    <row r="14" spans="2:7" x14ac:dyDescent="0.25">
      <c r="B14" s="59" t="s">
        <v>93</v>
      </c>
      <c r="C14" s="67"/>
      <c r="D14" s="59"/>
    </row>
    <row r="15" spans="2:7" x14ac:dyDescent="0.25">
      <c r="B15" s="60" t="s">
        <v>94</v>
      </c>
      <c r="C15" s="68" t="s">
        <v>95</v>
      </c>
      <c r="D15" s="60"/>
    </row>
    <row r="16" spans="2:7" x14ac:dyDescent="0.25">
      <c r="B16" s="61" t="s">
        <v>96</v>
      </c>
      <c r="C16" s="69" t="s">
        <v>97</v>
      </c>
      <c r="D16" s="61"/>
    </row>
    <row r="17" spans="2:4" ht="24" x14ac:dyDescent="0.25">
      <c r="B17" s="59" t="s">
        <v>98</v>
      </c>
      <c r="C17" s="8"/>
      <c r="D17" s="62"/>
    </row>
    <row r="18" spans="2:4" x14ac:dyDescent="0.25">
      <c r="B18" s="60" t="s">
        <v>94</v>
      </c>
      <c r="C18" s="8" t="s">
        <v>99</v>
      </c>
      <c r="D18" s="63"/>
    </row>
    <row r="19" spans="2:4" x14ac:dyDescent="0.25">
      <c r="B19" s="60" t="s">
        <v>96</v>
      </c>
      <c r="C19" s="8" t="s">
        <v>100</v>
      </c>
      <c r="D19" s="63"/>
    </row>
    <row r="20" spans="2:4" x14ac:dyDescent="0.25">
      <c r="B20" s="58" t="s">
        <v>101</v>
      </c>
      <c r="C20" s="66" t="s">
        <v>102</v>
      </c>
      <c r="D20" s="58"/>
    </row>
    <row r="21" spans="2:4" x14ac:dyDescent="0.25">
      <c r="B21" s="58" t="s">
        <v>103</v>
      </c>
      <c r="C21" s="66" t="s">
        <v>43</v>
      </c>
      <c r="D21" s="58"/>
    </row>
    <row r="22" spans="2:4" x14ac:dyDescent="0.25">
      <c r="B22" s="58" t="s">
        <v>104</v>
      </c>
      <c r="C22" s="66" t="s">
        <v>43</v>
      </c>
      <c r="D22" s="58"/>
    </row>
    <row r="23" spans="2:4" x14ac:dyDescent="0.25">
      <c r="B23" s="58" t="s">
        <v>105</v>
      </c>
      <c r="C23" s="66" t="s">
        <v>43</v>
      </c>
      <c r="D23" s="58"/>
    </row>
    <row r="24" spans="2:4" x14ac:dyDescent="0.25">
      <c r="B24" s="140" t="s">
        <v>106</v>
      </c>
      <c r="C24" s="142" t="s">
        <v>43</v>
      </c>
      <c r="D24" s="140"/>
    </row>
    <row r="25" spans="2:4" x14ac:dyDescent="0.25">
      <c r="B25" s="140"/>
      <c r="C25" s="142"/>
      <c r="D25" s="140"/>
    </row>
    <row r="26" spans="2:4" x14ac:dyDescent="0.25">
      <c r="B26" s="140"/>
      <c r="C26" s="142"/>
      <c r="D26" s="140"/>
    </row>
    <row r="27" spans="2:4" x14ac:dyDescent="0.25">
      <c r="B27" s="140" t="s">
        <v>107</v>
      </c>
      <c r="C27" s="141" t="s">
        <v>43</v>
      </c>
      <c r="D27" s="140"/>
    </row>
    <row r="28" spans="2:4" x14ac:dyDescent="0.25">
      <c r="B28" s="140"/>
      <c r="C28" s="141"/>
      <c r="D28" s="140"/>
    </row>
    <row r="29" spans="2:4" ht="54" customHeight="1" x14ac:dyDescent="0.25">
      <c r="B29" s="59" t="s">
        <v>108</v>
      </c>
      <c r="C29" s="66" t="s">
        <v>43</v>
      </c>
      <c r="D29" s="58"/>
    </row>
    <row r="30" spans="2:4" ht="23.25" customHeight="1" x14ac:dyDescent="0.25">
      <c r="B30" s="59" t="s">
        <v>109</v>
      </c>
      <c r="C30" s="139" t="s">
        <v>110</v>
      </c>
      <c r="D30" s="140"/>
    </row>
    <row r="31" spans="2:4" ht="16.5" customHeight="1" x14ac:dyDescent="0.25">
      <c r="B31" s="61" t="s">
        <v>111</v>
      </c>
      <c r="C31" s="139"/>
      <c r="D31" s="140"/>
    </row>
    <row r="32" spans="2:4" ht="27" customHeight="1" x14ac:dyDescent="0.25">
      <c r="B32" s="59" t="s">
        <v>112</v>
      </c>
      <c r="C32" s="141" t="s">
        <v>113</v>
      </c>
      <c r="D32" s="140"/>
    </row>
    <row r="33" spans="2:4" ht="14.25" customHeight="1" x14ac:dyDescent="0.25">
      <c r="B33" s="61" t="s">
        <v>111</v>
      </c>
      <c r="C33" s="141"/>
      <c r="D33" s="140"/>
    </row>
    <row r="34" spans="2:4" ht="25.5" customHeight="1" x14ac:dyDescent="0.25">
      <c r="B34" s="59" t="s">
        <v>114</v>
      </c>
      <c r="C34" s="133" t="s">
        <v>115</v>
      </c>
      <c r="D34" s="135"/>
    </row>
    <row r="35" spans="2:4" ht="13.5" customHeight="1" x14ac:dyDescent="0.25">
      <c r="B35" s="61" t="s">
        <v>111</v>
      </c>
      <c r="C35" s="134"/>
      <c r="D35" s="136"/>
    </row>
    <row r="36" spans="2:4" ht="27" customHeight="1" x14ac:dyDescent="0.25">
      <c r="B36" s="58" t="s">
        <v>116</v>
      </c>
      <c r="C36" s="57" t="s">
        <v>117</v>
      </c>
      <c r="D36" s="58"/>
    </row>
    <row r="37" spans="2:4" ht="36.75" customHeight="1" x14ac:dyDescent="0.25">
      <c r="B37" s="58" t="s">
        <v>118</v>
      </c>
      <c r="C37" s="64" t="s">
        <v>117</v>
      </c>
      <c r="D37" s="58"/>
    </row>
    <row r="38" spans="2:4" ht="34.5" customHeight="1" x14ac:dyDescent="0.25">
      <c r="B38" s="59" t="s">
        <v>119</v>
      </c>
      <c r="C38" s="133" t="s">
        <v>43</v>
      </c>
      <c r="D38" s="135"/>
    </row>
    <row r="39" spans="2:4" ht="18" customHeight="1" x14ac:dyDescent="0.25">
      <c r="B39" s="61" t="s">
        <v>111</v>
      </c>
      <c r="C39" s="134"/>
      <c r="D39" s="136"/>
    </row>
  </sheetData>
  <mergeCells count="16">
    <mergeCell ref="C38:C39"/>
    <mergeCell ref="D38:D39"/>
    <mergeCell ref="B3:D3"/>
    <mergeCell ref="B2:D2"/>
    <mergeCell ref="C30:C31"/>
    <mergeCell ref="D30:D31"/>
    <mergeCell ref="C32:C33"/>
    <mergeCell ref="D32:D33"/>
    <mergeCell ref="C34:C35"/>
    <mergeCell ref="D34:D35"/>
    <mergeCell ref="B24:B26"/>
    <mergeCell ref="C24:C26"/>
    <mergeCell ref="D24:D26"/>
    <mergeCell ref="B27:B28"/>
    <mergeCell ref="C27:C28"/>
    <mergeCell ref="D27:D28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M15"/>
  <sheetViews>
    <sheetView workbookViewId="0">
      <selection activeCell="B2" sqref="B2:E2"/>
    </sheetView>
  </sheetViews>
  <sheetFormatPr defaultRowHeight="15" x14ac:dyDescent="0.25"/>
  <cols>
    <col min="2" max="2" width="5.5703125" customWidth="1"/>
    <col min="3" max="3" width="24.5703125" customWidth="1"/>
    <col min="4" max="4" width="13" customWidth="1"/>
    <col min="5" max="5" width="15.7109375" customWidth="1"/>
    <col min="6" max="7" width="10.7109375" customWidth="1"/>
    <col min="13" max="13" width="9.42578125" hidden="1" customWidth="1"/>
  </cols>
  <sheetData>
    <row r="1" spans="1:13" x14ac:dyDescent="0.25">
      <c r="A1" s="22"/>
      <c r="B1" s="22"/>
      <c r="C1" s="22"/>
      <c r="D1" s="22"/>
      <c r="E1" s="22"/>
      <c r="F1" s="22"/>
      <c r="G1" s="22"/>
      <c r="H1" s="22"/>
    </row>
    <row r="2" spans="1:13" ht="35.450000000000003" customHeight="1" x14ac:dyDescent="0.25">
      <c r="A2" s="22"/>
      <c r="B2" s="137" t="s">
        <v>257</v>
      </c>
      <c r="C2" s="137"/>
      <c r="D2" s="137"/>
      <c r="E2" s="137"/>
      <c r="F2" s="85"/>
      <c r="G2" s="85"/>
      <c r="H2" s="22"/>
    </row>
    <row r="3" spans="1:13" ht="30" customHeight="1" x14ac:dyDescent="0.25">
      <c r="A3" s="22"/>
      <c r="B3" s="143" t="s">
        <v>120</v>
      </c>
      <c r="C3" s="143"/>
      <c r="D3" s="143"/>
      <c r="E3" s="143"/>
      <c r="F3" s="85"/>
      <c r="G3" s="85"/>
      <c r="H3" s="22"/>
      <c r="M3" s="83" t="s">
        <v>121</v>
      </c>
    </row>
    <row r="4" spans="1:13" ht="53.25" customHeight="1" x14ac:dyDescent="0.25">
      <c r="A4" s="22"/>
      <c r="B4" s="72"/>
      <c r="C4" s="72"/>
      <c r="D4" s="72" t="s">
        <v>122</v>
      </c>
      <c r="E4" s="72" t="s">
        <v>123</v>
      </c>
      <c r="F4" s="22"/>
      <c r="K4" s="83"/>
      <c r="M4" s="83" t="s">
        <v>124</v>
      </c>
    </row>
    <row r="5" spans="1:13" ht="57" customHeight="1" x14ac:dyDescent="0.25">
      <c r="A5" s="22"/>
      <c r="B5" s="75">
        <v>1</v>
      </c>
      <c r="C5" s="84" t="s">
        <v>125</v>
      </c>
      <c r="D5" s="38"/>
      <c r="E5" s="38"/>
      <c r="F5" s="22"/>
      <c r="M5" s="83" t="s">
        <v>126</v>
      </c>
    </row>
    <row r="6" spans="1:13" ht="30" customHeight="1" x14ac:dyDescent="0.25">
      <c r="A6" s="22"/>
      <c r="B6" s="75">
        <v>2</v>
      </c>
      <c r="C6" s="84" t="s">
        <v>127</v>
      </c>
      <c r="D6" s="38"/>
      <c r="E6" s="38"/>
      <c r="F6" s="22"/>
    </row>
    <row r="7" spans="1:13" ht="30" customHeight="1" x14ac:dyDescent="0.25">
      <c r="A7" s="22"/>
      <c r="B7" s="75">
        <v>3</v>
      </c>
      <c r="C7" s="84" t="s">
        <v>128</v>
      </c>
      <c r="D7" s="38"/>
      <c r="E7" s="38"/>
      <c r="F7" s="22"/>
    </row>
    <row r="8" spans="1:13" ht="30" customHeight="1" x14ac:dyDescent="0.25">
      <c r="A8" s="22"/>
      <c r="B8" s="75">
        <v>4</v>
      </c>
      <c r="C8" s="84" t="s">
        <v>129</v>
      </c>
      <c r="D8" s="38"/>
      <c r="E8" s="38"/>
      <c r="F8" s="22"/>
    </row>
    <row r="9" spans="1:13" ht="30" customHeight="1" x14ac:dyDescent="0.25">
      <c r="A9" s="22"/>
      <c r="B9" s="75">
        <v>5</v>
      </c>
      <c r="C9" s="84" t="s">
        <v>130</v>
      </c>
      <c r="D9" s="38"/>
      <c r="E9" s="38"/>
      <c r="F9" s="22"/>
    </row>
    <row r="10" spans="1:13" ht="30" customHeight="1" x14ac:dyDescent="0.25">
      <c r="A10" s="22"/>
      <c r="B10" s="75">
        <v>6</v>
      </c>
      <c r="C10" s="84" t="s">
        <v>131</v>
      </c>
      <c r="D10" s="38"/>
      <c r="E10" s="38"/>
      <c r="F10" s="22"/>
    </row>
    <row r="11" spans="1:13" ht="30" customHeight="1" x14ac:dyDescent="0.25">
      <c r="A11" s="22"/>
      <c r="B11" s="75">
        <v>7</v>
      </c>
      <c r="C11" s="84" t="s">
        <v>132</v>
      </c>
      <c r="D11" s="38"/>
      <c r="E11" s="38"/>
      <c r="F11" s="22"/>
    </row>
    <row r="12" spans="1:13" ht="30" customHeight="1" x14ac:dyDescent="0.25">
      <c r="A12" s="22"/>
      <c r="B12" s="75">
        <v>8</v>
      </c>
      <c r="C12" s="84" t="s">
        <v>133</v>
      </c>
      <c r="D12" s="38"/>
      <c r="E12" s="38"/>
      <c r="F12" s="22"/>
    </row>
    <row r="13" spans="1:13" ht="40.5" customHeight="1" x14ac:dyDescent="0.25">
      <c r="A13" s="22"/>
      <c r="B13" s="75">
        <v>9</v>
      </c>
      <c r="C13" s="84" t="s">
        <v>134</v>
      </c>
      <c r="D13" s="38"/>
      <c r="E13" s="38"/>
      <c r="F13" s="22"/>
    </row>
    <row r="14" spans="1:13" ht="30" customHeight="1" x14ac:dyDescent="0.25">
      <c r="A14" s="22"/>
      <c r="B14" s="75">
        <v>10</v>
      </c>
      <c r="C14" s="84" t="s">
        <v>135</v>
      </c>
      <c r="D14" s="38"/>
      <c r="E14" s="38"/>
      <c r="F14" s="22"/>
    </row>
    <row r="15" spans="1:13" x14ac:dyDescent="0.25">
      <c r="A15" s="22"/>
      <c r="B15" s="22"/>
      <c r="C15" s="22"/>
      <c r="D15" s="22"/>
      <c r="E15" s="22"/>
      <c r="F15" s="22"/>
      <c r="G15" s="22"/>
      <c r="H15" s="22"/>
    </row>
  </sheetData>
  <mergeCells count="2">
    <mergeCell ref="B2:E2"/>
    <mergeCell ref="B3:E3"/>
  </mergeCells>
  <dataValidations count="1">
    <dataValidation type="list" allowBlank="1" showInputMessage="1" showErrorMessage="1" sqref="D5:E14" xr:uid="{00000000-0002-0000-0300-000000000000}">
      <formula1>$M$3:$M$5</formula1>
    </dataValidation>
  </dataValidations>
  <pageMargins left="0.7" right="0.7" top="0.75" bottom="0.75" header="0.3" footer="0.3"/>
  <pageSetup orientation="portrait" horizontalDpi="360" verticalDpi="36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J8"/>
  <sheetViews>
    <sheetView workbookViewId="0">
      <selection activeCell="H9" sqref="H9"/>
    </sheetView>
  </sheetViews>
  <sheetFormatPr defaultRowHeight="15" x14ac:dyDescent="0.25"/>
  <cols>
    <col min="2" max="2" width="5.5703125" customWidth="1"/>
    <col min="3" max="3" width="36" customWidth="1"/>
    <col min="4" max="4" width="19.140625" customWidth="1"/>
    <col min="10" max="10" width="7.42578125" hidden="1" customWidth="1"/>
  </cols>
  <sheetData>
    <row r="1" spans="1:10" x14ac:dyDescent="0.25">
      <c r="A1" s="22"/>
      <c r="B1" s="22"/>
      <c r="C1" s="22"/>
      <c r="D1" s="22"/>
      <c r="E1" s="22"/>
    </row>
    <row r="2" spans="1:10" ht="51.75" customHeight="1" x14ac:dyDescent="0.25">
      <c r="A2" s="22"/>
      <c r="B2" s="144" t="s">
        <v>258</v>
      </c>
      <c r="C2" s="145"/>
      <c r="D2" s="146"/>
      <c r="E2" s="22"/>
    </row>
    <row r="3" spans="1:10" ht="37.5" customHeight="1" x14ac:dyDescent="0.25">
      <c r="A3" s="22"/>
      <c r="B3" s="147" t="s">
        <v>120</v>
      </c>
      <c r="C3" s="148"/>
      <c r="D3" s="149"/>
      <c r="E3" s="22"/>
      <c r="J3" s="82" t="s">
        <v>121</v>
      </c>
    </row>
    <row r="4" spans="1:10" ht="30" customHeight="1" x14ac:dyDescent="0.25">
      <c r="A4" s="22"/>
      <c r="B4" s="75">
        <v>3</v>
      </c>
      <c r="C4" s="33" t="s">
        <v>136</v>
      </c>
      <c r="D4" s="38"/>
      <c r="E4" s="22"/>
      <c r="J4" s="82" t="s">
        <v>124</v>
      </c>
    </row>
    <row r="5" spans="1:10" ht="30" customHeight="1" x14ac:dyDescent="0.25">
      <c r="A5" s="22"/>
      <c r="B5" s="75">
        <v>4</v>
      </c>
      <c r="C5" s="33" t="s">
        <v>137</v>
      </c>
      <c r="D5" s="38"/>
      <c r="E5" s="22"/>
      <c r="J5" s="82" t="s">
        <v>126</v>
      </c>
    </row>
    <row r="6" spans="1:10" ht="30" customHeight="1" x14ac:dyDescent="0.25">
      <c r="A6" s="22"/>
      <c r="B6" s="75">
        <v>7</v>
      </c>
      <c r="C6" s="33" t="s">
        <v>138</v>
      </c>
      <c r="D6" s="38"/>
      <c r="E6" s="22"/>
    </row>
    <row r="7" spans="1:10" ht="30" customHeight="1" x14ac:dyDescent="0.25">
      <c r="A7" s="22"/>
      <c r="B7" s="75">
        <v>8</v>
      </c>
      <c r="C7" s="33" t="s">
        <v>139</v>
      </c>
      <c r="D7" s="38"/>
      <c r="E7" s="22"/>
    </row>
    <row r="8" spans="1:10" x14ac:dyDescent="0.25">
      <c r="A8" s="22"/>
      <c r="B8" s="22"/>
      <c r="C8" s="22"/>
      <c r="D8" s="22"/>
      <c r="E8" s="22"/>
    </row>
  </sheetData>
  <mergeCells count="2">
    <mergeCell ref="B2:D2"/>
    <mergeCell ref="B3:D3"/>
  </mergeCells>
  <dataValidations count="1">
    <dataValidation type="list" allowBlank="1" showInputMessage="1" showErrorMessage="1" sqref="D4:D7" xr:uid="{00000000-0002-0000-0400-000000000000}">
      <formula1>$J$3:$J$5</formula1>
    </dataValidation>
  </dataValidations>
  <pageMargins left="0.7" right="0.7" top="0.75" bottom="0.75" header="0.3" footer="0.3"/>
  <pageSetup orientation="portrait" horizontalDpi="360" verticalDpi="36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1:F46"/>
  <sheetViews>
    <sheetView tabSelected="1" zoomScale="106" zoomScaleNormal="106" workbookViewId="0">
      <selection activeCell="C49" sqref="C49"/>
    </sheetView>
  </sheetViews>
  <sheetFormatPr defaultColWidth="9.140625" defaultRowHeight="21.95" customHeight="1" x14ac:dyDescent="0.2"/>
  <cols>
    <col min="1" max="2" width="9.140625" style="111"/>
    <col min="3" max="3" width="53.28515625" style="111" customWidth="1"/>
    <col min="4" max="4" width="28.28515625" style="111" customWidth="1"/>
    <col min="5" max="5" width="12.140625" style="111" customWidth="1"/>
    <col min="6" max="6" width="19" style="111" bestFit="1" customWidth="1"/>
    <col min="7" max="7" width="9.140625" style="111"/>
    <col min="8" max="8" width="23.85546875" style="111" bestFit="1" customWidth="1"/>
    <col min="9" max="16384" width="9.140625" style="111"/>
  </cols>
  <sheetData>
    <row r="1" spans="2:6" ht="21.95" customHeight="1" thickBot="1" x14ac:dyDescent="0.25"/>
    <row r="2" spans="2:6" ht="21.95" customHeight="1" thickBot="1" x14ac:dyDescent="0.25">
      <c r="B2" s="162" t="s">
        <v>140</v>
      </c>
      <c r="C2" s="163"/>
      <c r="D2" s="163"/>
      <c r="E2" s="163"/>
      <c r="F2" s="164"/>
    </row>
    <row r="3" spans="2:6" ht="29.25" customHeight="1" thickBot="1" x14ac:dyDescent="0.25">
      <c r="B3" s="108" t="s">
        <v>141</v>
      </c>
      <c r="C3" s="109" t="s">
        <v>142</v>
      </c>
      <c r="D3" s="109" t="s">
        <v>143</v>
      </c>
      <c r="E3" s="109" t="s">
        <v>144</v>
      </c>
      <c r="F3" s="109" t="s">
        <v>145</v>
      </c>
    </row>
    <row r="4" spans="2:6" ht="21.95" customHeight="1" x14ac:dyDescent="0.2">
      <c r="B4" s="150">
        <v>1</v>
      </c>
      <c r="C4" s="115" t="s">
        <v>146</v>
      </c>
      <c r="D4" s="153">
        <v>5</v>
      </c>
      <c r="E4" s="156"/>
      <c r="F4" s="159"/>
    </row>
    <row r="5" spans="2:6" ht="21.95" customHeight="1" x14ac:dyDescent="0.2">
      <c r="B5" s="151"/>
      <c r="C5" s="116" t="s">
        <v>147</v>
      </c>
      <c r="D5" s="154"/>
      <c r="E5" s="157"/>
      <c r="F5" s="160"/>
    </row>
    <row r="6" spans="2:6" ht="21.95" customHeight="1" x14ac:dyDescent="0.2">
      <c r="B6" s="151"/>
      <c r="C6" s="116" t="s">
        <v>148</v>
      </c>
      <c r="D6" s="154"/>
      <c r="E6" s="157"/>
      <c r="F6" s="160"/>
    </row>
    <row r="7" spans="2:6" ht="21.95" customHeight="1" x14ac:dyDescent="0.2">
      <c r="B7" s="151"/>
      <c r="C7" s="116" t="s">
        <v>149</v>
      </c>
      <c r="D7" s="154"/>
      <c r="E7" s="157"/>
      <c r="F7" s="160"/>
    </row>
    <row r="8" spans="2:6" ht="21.95" customHeight="1" thickBot="1" x14ac:dyDescent="0.25">
      <c r="B8" s="152"/>
      <c r="C8" s="117" t="s">
        <v>150</v>
      </c>
      <c r="D8" s="155"/>
      <c r="E8" s="158"/>
      <c r="F8" s="161"/>
    </row>
    <row r="9" spans="2:6" ht="21.95" customHeight="1" x14ac:dyDescent="0.2">
      <c r="B9" s="150">
        <v>2</v>
      </c>
      <c r="C9" s="118" t="s">
        <v>151</v>
      </c>
      <c r="D9" s="153">
        <v>5</v>
      </c>
      <c r="E9" s="156"/>
      <c r="F9" s="159"/>
    </row>
    <row r="10" spans="2:6" ht="21.95" customHeight="1" x14ac:dyDescent="0.2">
      <c r="B10" s="151"/>
      <c r="C10" s="118" t="s">
        <v>152</v>
      </c>
      <c r="D10" s="154"/>
      <c r="E10" s="157"/>
      <c r="F10" s="160"/>
    </row>
    <row r="11" spans="2:6" ht="21.95" customHeight="1" x14ac:dyDescent="0.2">
      <c r="B11" s="151"/>
      <c r="C11" s="116" t="s">
        <v>153</v>
      </c>
      <c r="D11" s="154"/>
      <c r="E11" s="157"/>
      <c r="F11" s="160"/>
    </row>
    <row r="12" spans="2:6" ht="21.95" customHeight="1" x14ac:dyDescent="0.2">
      <c r="B12" s="151"/>
      <c r="C12" s="116" t="s">
        <v>154</v>
      </c>
      <c r="D12" s="154"/>
      <c r="E12" s="157"/>
      <c r="F12" s="160"/>
    </row>
    <row r="13" spans="2:6" ht="21.95" customHeight="1" x14ac:dyDescent="0.2">
      <c r="B13" s="151"/>
      <c r="C13" s="116" t="s">
        <v>155</v>
      </c>
      <c r="D13" s="154"/>
      <c r="E13" s="157"/>
      <c r="F13" s="160"/>
    </row>
    <row r="14" spans="2:6" ht="21.95" customHeight="1" x14ac:dyDescent="0.2">
      <c r="B14" s="151"/>
      <c r="C14" s="116" t="s">
        <v>156</v>
      </c>
      <c r="D14" s="154"/>
      <c r="E14" s="157"/>
      <c r="F14" s="160"/>
    </row>
    <row r="15" spans="2:6" ht="21.95" customHeight="1" x14ac:dyDescent="0.2">
      <c r="B15" s="151"/>
      <c r="C15" s="116" t="s">
        <v>157</v>
      </c>
      <c r="D15" s="154"/>
      <c r="E15" s="157"/>
      <c r="F15" s="160"/>
    </row>
    <row r="16" spans="2:6" ht="21.95" customHeight="1" thickBot="1" x14ac:dyDescent="0.25">
      <c r="B16" s="152"/>
      <c r="C16" s="119" t="s">
        <v>158</v>
      </c>
      <c r="D16" s="155"/>
      <c r="E16" s="158"/>
      <c r="F16" s="161"/>
    </row>
    <row r="17" spans="2:6" ht="21.95" customHeight="1" x14ac:dyDescent="0.2">
      <c r="B17" s="150">
        <v>3</v>
      </c>
      <c r="C17" s="118" t="s">
        <v>159</v>
      </c>
      <c r="D17" s="153">
        <v>5</v>
      </c>
      <c r="E17" s="156"/>
      <c r="F17" s="159"/>
    </row>
    <row r="18" spans="2:6" ht="21.95" customHeight="1" x14ac:dyDescent="0.2">
      <c r="B18" s="151"/>
      <c r="C18" s="118" t="s">
        <v>160</v>
      </c>
      <c r="D18" s="154"/>
      <c r="E18" s="157"/>
      <c r="F18" s="160"/>
    </row>
    <row r="19" spans="2:6" ht="21.95" customHeight="1" x14ac:dyDescent="0.2">
      <c r="B19" s="151"/>
      <c r="C19" s="116" t="s">
        <v>161</v>
      </c>
      <c r="D19" s="154"/>
      <c r="E19" s="157"/>
      <c r="F19" s="160"/>
    </row>
    <row r="20" spans="2:6" ht="21.95" customHeight="1" x14ac:dyDescent="0.2">
      <c r="B20" s="151"/>
      <c r="C20" s="116" t="s">
        <v>162</v>
      </c>
      <c r="D20" s="154"/>
      <c r="E20" s="157"/>
      <c r="F20" s="160"/>
    </row>
    <row r="21" spans="2:6" ht="21.95" customHeight="1" x14ac:dyDescent="0.2">
      <c r="B21" s="151"/>
      <c r="C21" s="116" t="s">
        <v>163</v>
      </c>
      <c r="D21" s="154"/>
      <c r="E21" s="157"/>
      <c r="F21" s="160"/>
    </row>
    <row r="22" spans="2:6" ht="21.95" customHeight="1" x14ac:dyDescent="0.2">
      <c r="B22" s="151"/>
      <c r="C22" s="116" t="s">
        <v>164</v>
      </c>
      <c r="D22" s="154"/>
      <c r="E22" s="157"/>
      <c r="F22" s="160"/>
    </row>
    <row r="23" spans="2:6" ht="21.95" customHeight="1" thickBot="1" x14ac:dyDescent="0.25">
      <c r="B23" s="152"/>
      <c r="C23" s="119" t="s">
        <v>165</v>
      </c>
      <c r="D23" s="155"/>
      <c r="E23" s="158"/>
      <c r="F23" s="161"/>
    </row>
    <row r="24" spans="2:6" ht="21.95" customHeight="1" x14ac:dyDescent="0.2">
      <c r="B24" s="150">
        <v>4</v>
      </c>
      <c r="C24" s="118" t="s">
        <v>166</v>
      </c>
      <c r="D24" s="153">
        <v>3</v>
      </c>
      <c r="E24" s="156"/>
      <c r="F24" s="159"/>
    </row>
    <row r="25" spans="2:6" ht="21.95" customHeight="1" x14ac:dyDescent="0.2">
      <c r="B25" s="151"/>
      <c r="C25" s="116" t="s">
        <v>167</v>
      </c>
      <c r="D25" s="154"/>
      <c r="E25" s="157"/>
      <c r="F25" s="160"/>
    </row>
    <row r="26" spans="2:6" ht="21.95" customHeight="1" x14ac:dyDescent="0.2">
      <c r="B26" s="151"/>
      <c r="C26" s="116" t="s">
        <v>168</v>
      </c>
      <c r="D26" s="154"/>
      <c r="E26" s="157"/>
      <c r="F26" s="160"/>
    </row>
    <row r="27" spans="2:6" ht="21.95" customHeight="1" thickBot="1" x14ac:dyDescent="0.25">
      <c r="B27" s="152"/>
      <c r="C27" s="117" t="s">
        <v>169</v>
      </c>
      <c r="D27" s="155"/>
      <c r="E27" s="158"/>
      <c r="F27" s="161"/>
    </row>
    <row r="28" spans="2:6" ht="21.95" customHeight="1" x14ac:dyDescent="0.2">
      <c r="B28" s="150">
        <v>5</v>
      </c>
      <c r="C28" s="118" t="s">
        <v>170</v>
      </c>
      <c r="D28" s="153">
        <v>2</v>
      </c>
      <c r="E28" s="156"/>
      <c r="F28" s="159"/>
    </row>
    <row r="29" spans="2:6" ht="21.95" customHeight="1" x14ac:dyDescent="0.2">
      <c r="B29" s="151"/>
      <c r="C29" s="116" t="s">
        <v>171</v>
      </c>
      <c r="D29" s="154"/>
      <c r="E29" s="157"/>
      <c r="F29" s="160"/>
    </row>
    <row r="30" spans="2:6" ht="21.95" customHeight="1" thickBot="1" x14ac:dyDescent="0.25">
      <c r="B30" s="152"/>
      <c r="C30" s="117" t="s">
        <v>172</v>
      </c>
      <c r="D30" s="155"/>
      <c r="E30" s="158"/>
      <c r="F30" s="161"/>
    </row>
    <row r="31" spans="2:6" ht="21.95" customHeight="1" thickBot="1" x14ac:dyDescent="0.25">
      <c r="B31" s="120">
        <v>6</v>
      </c>
      <c r="C31" s="119" t="s">
        <v>173</v>
      </c>
      <c r="D31" s="121">
        <v>1</v>
      </c>
      <c r="E31" s="112"/>
      <c r="F31" s="113"/>
    </row>
    <row r="32" spans="2:6" ht="21.95" customHeight="1" thickBot="1" x14ac:dyDescent="0.25">
      <c r="B32" s="120">
        <v>7</v>
      </c>
      <c r="C32" s="119" t="s">
        <v>174</v>
      </c>
      <c r="D32" s="121">
        <v>2</v>
      </c>
      <c r="E32" s="112"/>
      <c r="F32" s="113"/>
    </row>
    <row r="33" spans="2:6" ht="21.95" customHeight="1" x14ac:dyDescent="0.2">
      <c r="B33" s="171">
        <v>8</v>
      </c>
      <c r="C33" s="122" t="s">
        <v>175</v>
      </c>
      <c r="D33" s="153">
        <v>4</v>
      </c>
      <c r="E33" s="156"/>
      <c r="F33" s="159"/>
    </row>
    <row r="34" spans="2:6" ht="21.95" customHeight="1" x14ac:dyDescent="0.2">
      <c r="B34" s="172"/>
      <c r="C34" s="123" t="s">
        <v>176</v>
      </c>
      <c r="D34" s="154"/>
      <c r="E34" s="157"/>
      <c r="F34" s="160"/>
    </row>
    <row r="35" spans="2:6" ht="21.95" customHeight="1" x14ac:dyDescent="0.2">
      <c r="B35" s="172"/>
      <c r="C35" s="116" t="s">
        <v>177</v>
      </c>
      <c r="D35" s="154"/>
      <c r="E35" s="157"/>
      <c r="F35" s="160"/>
    </row>
    <row r="36" spans="2:6" ht="21.95" customHeight="1" x14ac:dyDescent="0.2">
      <c r="B36" s="172"/>
      <c r="C36" s="116" t="s">
        <v>178</v>
      </c>
      <c r="D36" s="154"/>
      <c r="E36" s="157"/>
      <c r="F36" s="160"/>
    </row>
    <row r="37" spans="2:6" ht="21.95" customHeight="1" thickBot="1" x14ac:dyDescent="0.25">
      <c r="B37" s="173"/>
      <c r="C37" s="117" t="s">
        <v>179</v>
      </c>
      <c r="D37" s="155"/>
      <c r="E37" s="158"/>
      <c r="F37" s="161"/>
    </row>
    <row r="38" spans="2:6" ht="21.95" customHeight="1" thickBot="1" x14ac:dyDescent="0.25">
      <c r="B38" s="174">
        <v>9</v>
      </c>
      <c r="C38" s="119" t="s">
        <v>180</v>
      </c>
      <c r="D38" s="121">
        <v>4</v>
      </c>
      <c r="E38" s="112"/>
      <c r="F38" s="113"/>
    </row>
    <row r="39" spans="2:6" ht="21.95" customHeight="1" x14ac:dyDescent="0.2">
      <c r="B39" s="171">
        <v>10</v>
      </c>
      <c r="C39" s="118" t="s">
        <v>181</v>
      </c>
      <c r="D39" s="153">
        <v>2</v>
      </c>
      <c r="E39" s="156"/>
      <c r="F39" s="159"/>
    </row>
    <row r="40" spans="2:6" ht="21.95" customHeight="1" thickBot="1" x14ac:dyDescent="0.25">
      <c r="B40" s="173"/>
      <c r="C40" s="119" t="s">
        <v>182</v>
      </c>
      <c r="D40" s="155"/>
      <c r="E40" s="158"/>
      <c r="F40" s="161"/>
    </row>
    <row r="41" spans="2:6" ht="21.95" customHeight="1" thickBot="1" x14ac:dyDescent="0.25">
      <c r="B41" s="174">
        <v>11</v>
      </c>
      <c r="C41" s="119" t="s">
        <v>183</v>
      </c>
      <c r="D41" s="121">
        <v>1</v>
      </c>
      <c r="E41" s="112"/>
      <c r="F41" s="113"/>
    </row>
    <row r="42" spans="2:6" ht="21.95" customHeight="1" thickBot="1" x14ac:dyDescent="0.25">
      <c r="B42" s="175">
        <v>12</v>
      </c>
      <c r="C42" s="119" t="s">
        <v>184</v>
      </c>
      <c r="D42" s="121">
        <v>1</v>
      </c>
      <c r="E42" s="112"/>
      <c r="F42" s="113"/>
    </row>
    <row r="43" spans="2:6" ht="21.95" customHeight="1" thickBot="1" x14ac:dyDescent="0.25">
      <c r="B43" s="174">
        <v>13</v>
      </c>
      <c r="C43" s="119" t="s">
        <v>185</v>
      </c>
      <c r="D43" s="121">
        <v>1</v>
      </c>
      <c r="E43" s="112"/>
      <c r="F43" s="113"/>
    </row>
    <row r="44" spans="2:6" ht="21.95" customHeight="1" thickBot="1" x14ac:dyDescent="0.25">
      <c r="B44" s="174">
        <v>14</v>
      </c>
      <c r="C44" s="119" t="s">
        <v>186</v>
      </c>
      <c r="D44" s="121">
        <v>1</v>
      </c>
      <c r="E44" s="112"/>
      <c r="F44" s="113"/>
    </row>
    <row r="45" spans="2:6" ht="21.95" customHeight="1" thickBot="1" x14ac:dyDescent="0.25">
      <c r="B45" s="174"/>
      <c r="C45" s="124" t="s">
        <v>187</v>
      </c>
      <c r="D45" s="125">
        <v>37</v>
      </c>
      <c r="E45" s="110">
        <v>0</v>
      </c>
      <c r="F45" s="110">
        <v>0</v>
      </c>
    </row>
    <row r="46" spans="2:6" ht="21.95" customHeight="1" thickBot="1" x14ac:dyDescent="0.25">
      <c r="B46" s="174"/>
      <c r="C46" s="126" t="s">
        <v>188</v>
      </c>
      <c r="D46" s="125" t="s">
        <v>263</v>
      </c>
      <c r="E46" s="114"/>
      <c r="F46" s="113"/>
    </row>
  </sheetData>
  <mergeCells count="29">
    <mergeCell ref="B2:F2"/>
    <mergeCell ref="B4:B8"/>
    <mergeCell ref="D4:D8"/>
    <mergeCell ref="E4:E8"/>
    <mergeCell ref="F4:F8"/>
    <mergeCell ref="B9:B16"/>
    <mergeCell ref="D9:D16"/>
    <mergeCell ref="E9:E16"/>
    <mergeCell ref="F9:F16"/>
    <mergeCell ref="B17:B23"/>
    <mergeCell ref="D17:D23"/>
    <mergeCell ref="E17:E23"/>
    <mergeCell ref="F17:F23"/>
    <mergeCell ref="B24:B27"/>
    <mergeCell ref="D24:D27"/>
    <mergeCell ref="E24:E27"/>
    <mergeCell ref="F24:F27"/>
    <mergeCell ref="B28:B30"/>
    <mergeCell ref="D28:D30"/>
    <mergeCell ref="E28:E30"/>
    <mergeCell ref="F28:F30"/>
    <mergeCell ref="B33:B37"/>
    <mergeCell ref="D33:D37"/>
    <mergeCell ref="E33:E37"/>
    <mergeCell ref="F33:F37"/>
    <mergeCell ref="B39:B40"/>
    <mergeCell ref="D39:D40"/>
    <mergeCell ref="E39:E40"/>
    <mergeCell ref="F39:F40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B1:F19"/>
  <sheetViews>
    <sheetView workbookViewId="0">
      <selection activeCell="H5" sqref="H5"/>
    </sheetView>
  </sheetViews>
  <sheetFormatPr defaultRowHeight="15" x14ac:dyDescent="0.25"/>
  <cols>
    <col min="3" max="3" width="40.85546875" customWidth="1"/>
    <col min="4" max="4" width="10.5703125" customWidth="1"/>
    <col min="5" max="5" width="9.42578125" customWidth="1"/>
    <col min="8" max="8" width="15.140625" customWidth="1"/>
    <col min="9" max="9" width="17.85546875" customWidth="1"/>
    <col min="10" max="10" width="18.85546875" customWidth="1"/>
  </cols>
  <sheetData>
    <row r="1" spans="2:6" x14ac:dyDescent="0.25">
      <c r="B1" s="18"/>
      <c r="C1" s="18"/>
      <c r="D1" s="18"/>
      <c r="E1" s="18"/>
      <c r="F1" s="18"/>
    </row>
    <row r="2" spans="2:6" ht="50.25" customHeight="1" x14ac:dyDescent="0.25">
      <c r="B2" s="137" t="s">
        <v>246</v>
      </c>
      <c r="C2" s="137"/>
      <c r="D2" s="137"/>
      <c r="E2" s="137"/>
      <c r="F2" s="137"/>
    </row>
    <row r="3" spans="2:6" ht="45" x14ac:dyDescent="0.25">
      <c r="B3" s="70" t="s">
        <v>141</v>
      </c>
      <c r="C3" s="71" t="s">
        <v>142</v>
      </c>
      <c r="D3" s="71" t="s">
        <v>143</v>
      </c>
      <c r="E3" s="71" t="s">
        <v>144</v>
      </c>
      <c r="F3" s="72" t="s">
        <v>145</v>
      </c>
    </row>
    <row r="4" spans="2:6" ht="105" x14ac:dyDescent="0.25">
      <c r="B4" s="75">
        <v>1</v>
      </c>
      <c r="C4" s="23" t="s">
        <v>247</v>
      </c>
      <c r="D4" s="76">
        <v>5</v>
      </c>
      <c r="E4" s="76"/>
      <c r="F4" s="76"/>
    </row>
    <row r="5" spans="2:6" ht="150" x14ac:dyDescent="0.25">
      <c r="B5" s="75">
        <v>2</v>
      </c>
      <c r="C5" s="24" t="s">
        <v>248</v>
      </c>
      <c r="D5" s="77">
        <v>5</v>
      </c>
      <c r="E5" s="77"/>
      <c r="F5" s="77"/>
    </row>
    <row r="6" spans="2:6" ht="150" x14ac:dyDescent="0.25">
      <c r="B6" s="75">
        <v>3</v>
      </c>
      <c r="C6" s="24" t="s">
        <v>249</v>
      </c>
      <c r="D6" s="77">
        <v>5</v>
      </c>
      <c r="E6" s="77"/>
      <c r="F6" s="77"/>
    </row>
    <row r="7" spans="2:6" ht="90" x14ac:dyDescent="0.25">
      <c r="B7" s="75">
        <v>4</v>
      </c>
      <c r="C7" s="24" t="s">
        <v>250</v>
      </c>
      <c r="D7" s="77">
        <v>3</v>
      </c>
      <c r="E7" s="77"/>
      <c r="F7" s="77"/>
    </row>
    <row r="8" spans="2:6" ht="75" x14ac:dyDescent="0.25">
      <c r="B8" s="75">
        <v>5</v>
      </c>
      <c r="C8" s="24" t="s">
        <v>251</v>
      </c>
      <c r="D8" s="77">
        <v>2</v>
      </c>
      <c r="E8" s="77"/>
      <c r="F8" s="77"/>
    </row>
    <row r="9" spans="2:6" ht="30" x14ac:dyDescent="0.25">
      <c r="B9" s="75">
        <v>6</v>
      </c>
      <c r="C9" s="24" t="s">
        <v>173</v>
      </c>
      <c r="D9" s="77">
        <v>1</v>
      </c>
      <c r="E9" s="77"/>
      <c r="F9" s="77"/>
    </row>
    <row r="10" spans="2:6" ht="30" x14ac:dyDescent="0.25">
      <c r="B10" s="75">
        <v>7</v>
      </c>
      <c r="C10" s="24" t="s">
        <v>174</v>
      </c>
      <c r="D10" s="77">
        <v>2</v>
      </c>
      <c r="E10" s="77"/>
      <c r="F10" s="77"/>
    </row>
    <row r="11" spans="2:6" ht="165" x14ac:dyDescent="0.25">
      <c r="B11" s="75">
        <v>8</v>
      </c>
      <c r="C11" s="24" t="s">
        <v>252</v>
      </c>
      <c r="D11" s="77">
        <v>4</v>
      </c>
      <c r="E11" s="77"/>
      <c r="F11" s="77"/>
    </row>
    <row r="12" spans="2:6" ht="75" x14ac:dyDescent="0.25">
      <c r="B12" s="75">
        <v>9</v>
      </c>
      <c r="C12" s="24" t="s">
        <v>253</v>
      </c>
      <c r="D12" s="77">
        <v>4</v>
      </c>
      <c r="E12" s="77"/>
      <c r="F12" s="77"/>
    </row>
    <row r="13" spans="2:6" ht="75" x14ac:dyDescent="0.25">
      <c r="B13" s="75">
        <v>10</v>
      </c>
      <c r="C13" s="24" t="s">
        <v>254</v>
      </c>
      <c r="D13" s="77">
        <v>2</v>
      </c>
      <c r="E13" s="77"/>
      <c r="F13" s="77"/>
    </row>
    <row r="14" spans="2:6" ht="30" x14ac:dyDescent="0.25">
      <c r="B14" s="75">
        <v>11</v>
      </c>
      <c r="C14" s="24" t="s">
        <v>183</v>
      </c>
      <c r="D14" s="77">
        <v>1</v>
      </c>
      <c r="E14" s="77"/>
      <c r="F14" s="77"/>
    </row>
    <row r="15" spans="2:6" ht="30" x14ac:dyDescent="0.25">
      <c r="B15" s="75">
        <v>12</v>
      </c>
      <c r="C15" s="24" t="s">
        <v>184</v>
      </c>
      <c r="D15" s="77">
        <v>1</v>
      </c>
      <c r="E15" s="77"/>
      <c r="F15" s="77"/>
    </row>
    <row r="16" spans="2:6" x14ac:dyDescent="0.25">
      <c r="B16" s="75">
        <v>13</v>
      </c>
      <c r="C16" s="25" t="s">
        <v>185</v>
      </c>
      <c r="D16" s="75">
        <v>1</v>
      </c>
      <c r="E16" s="75"/>
      <c r="F16" s="75"/>
    </row>
    <row r="17" spans="2:6" x14ac:dyDescent="0.25">
      <c r="B17" s="75">
        <v>14</v>
      </c>
      <c r="C17" s="24" t="s">
        <v>186</v>
      </c>
      <c r="D17" s="77">
        <v>1</v>
      </c>
      <c r="E17" s="77"/>
      <c r="F17" s="77"/>
    </row>
    <row r="18" spans="2:6" x14ac:dyDescent="0.25">
      <c r="C18" s="74" t="s">
        <v>187</v>
      </c>
      <c r="D18" s="21">
        <f>SUM(D4:D17)</f>
        <v>37</v>
      </c>
      <c r="E18" s="21">
        <f>SUM(E4:E17)</f>
        <v>0</v>
      </c>
      <c r="F18" s="21">
        <f>SUM(F4:F17)</f>
        <v>0</v>
      </c>
    </row>
    <row r="19" spans="2:6" x14ac:dyDescent="0.25">
      <c r="C19" s="73" t="s">
        <v>188</v>
      </c>
      <c r="D19" s="10">
        <f>80%*D18</f>
        <v>29.6</v>
      </c>
      <c r="E19" s="10">
        <f>80%*E18</f>
        <v>0</v>
      </c>
      <c r="F19" s="10">
        <f>80%*F18</f>
        <v>0</v>
      </c>
    </row>
  </sheetData>
  <mergeCells count="1">
    <mergeCell ref="B2:F2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B1:N35"/>
  <sheetViews>
    <sheetView workbookViewId="0">
      <selection activeCell="I9" sqref="I9"/>
    </sheetView>
  </sheetViews>
  <sheetFormatPr defaultRowHeight="15" x14ac:dyDescent="0.25"/>
  <cols>
    <col min="1" max="1" width="11.7109375" customWidth="1"/>
    <col min="2" max="2" width="22.28515625" customWidth="1"/>
    <col min="3" max="3" width="34.28515625" customWidth="1"/>
    <col min="4" max="5" width="18.28515625" customWidth="1"/>
    <col min="6" max="6" width="16.7109375" customWidth="1"/>
    <col min="7" max="7" width="13" customWidth="1"/>
    <col min="8" max="8" width="6" customWidth="1"/>
    <col min="9" max="9" width="47.5703125" customWidth="1"/>
    <col min="10" max="10" width="13.42578125" customWidth="1"/>
    <col min="11" max="11" width="15.42578125" customWidth="1"/>
    <col min="12" max="12" width="10.28515625" customWidth="1"/>
  </cols>
  <sheetData>
    <row r="1" spans="2:14" ht="15.75" thickBot="1" x14ac:dyDescent="0.3"/>
    <row r="2" spans="2:14" ht="21.6" customHeight="1" thickBot="1" x14ac:dyDescent="0.3">
      <c r="D2" s="165" t="s">
        <v>213</v>
      </c>
      <c r="E2" s="166"/>
      <c r="F2" s="166"/>
      <c r="G2" s="17"/>
      <c r="H2" s="17"/>
      <c r="J2" s="1" t="s">
        <v>214</v>
      </c>
      <c r="K2" s="2" t="s">
        <v>215</v>
      </c>
      <c r="N2" t="s">
        <v>46</v>
      </c>
    </row>
    <row r="3" spans="2:14" ht="36" customHeight="1" thickBot="1" x14ac:dyDescent="0.3">
      <c r="C3" s="12" t="s">
        <v>216</v>
      </c>
      <c r="D3" s="98" t="s">
        <v>260</v>
      </c>
      <c r="E3" s="98" t="s">
        <v>217</v>
      </c>
      <c r="F3" s="98" t="s">
        <v>259</v>
      </c>
      <c r="G3" s="9"/>
      <c r="H3" s="9"/>
      <c r="J3" s="3" t="s">
        <v>219</v>
      </c>
      <c r="K3" s="4">
        <v>3</v>
      </c>
      <c r="N3" t="s">
        <v>30</v>
      </c>
    </row>
    <row r="4" spans="2:14" ht="39" customHeight="1" thickBot="1" x14ac:dyDescent="0.3">
      <c r="B4" s="13" t="s">
        <v>261</v>
      </c>
      <c r="C4" s="27" t="s">
        <v>262</v>
      </c>
      <c r="D4" s="11">
        <f>D21</f>
        <v>0</v>
      </c>
      <c r="E4" s="11">
        <f>E21</f>
        <v>0</v>
      </c>
      <c r="F4" s="11">
        <f>F21</f>
        <v>0</v>
      </c>
      <c r="G4" s="9"/>
      <c r="H4" s="9"/>
      <c r="J4" s="3" t="s">
        <v>221</v>
      </c>
      <c r="K4" s="4">
        <v>1</v>
      </c>
    </row>
    <row r="5" spans="2:14" ht="34.15" customHeight="1" thickBot="1" x14ac:dyDescent="0.3">
      <c r="B5" s="13" t="s">
        <v>222</v>
      </c>
      <c r="C5" s="128">
        <v>1</v>
      </c>
      <c r="D5" s="11">
        <f>D24</f>
        <v>0</v>
      </c>
      <c r="E5" s="11">
        <f>E24</f>
        <v>0</v>
      </c>
      <c r="F5" s="11">
        <f>F24</f>
        <v>0</v>
      </c>
      <c r="G5" s="9"/>
      <c r="H5" s="9"/>
      <c r="J5" s="3" t="s">
        <v>223</v>
      </c>
      <c r="K5" s="4">
        <v>0</v>
      </c>
    </row>
    <row r="6" spans="2:14" ht="23.45" customHeight="1" thickBot="1" x14ac:dyDescent="0.3">
      <c r="B6" s="31"/>
      <c r="C6" s="32" t="s">
        <v>187</v>
      </c>
      <c r="D6" s="37">
        <f>SUM(D4:D5)</f>
        <v>0</v>
      </c>
      <c r="E6" s="37">
        <f>SUM(E4:E5)</f>
        <v>0</v>
      </c>
      <c r="F6" s="37">
        <f>SUM(F4:F5)</f>
        <v>0</v>
      </c>
      <c r="G6" s="30"/>
      <c r="H6" s="9"/>
    </row>
    <row r="7" spans="2:14" ht="15.75" thickTop="1" x14ac:dyDescent="0.25">
      <c r="B7" s="31"/>
      <c r="C7" s="28"/>
      <c r="D7" s="9"/>
      <c r="E7" s="9"/>
      <c r="F7" s="9"/>
      <c r="G7" s="30"/>
      <c r="H7" s="9"/>
    </row>
    <row r="9" spans="2:14" ht="45.75" thickBot="1" x14ac:dyDescent="0.3">
      <c r="D9" s="99" t="s">
        <v>224</v>
      </c>
      <c r="E9" s="99" t="s">
        <v>225</v>
      </c>
      <c r="F9" s="100" t="s">
        <v>218</v>
      </c>
    </row>
    <row r="10" spans="2:14" ht="14.45" customHeight="1" thickBot="1" x14ac:dyDescent="0.3">
      <c r="B10" s="17"/>
      <c r="C10" s="29" t="s">
        <v>226</v>
      </c>
      <c r="D10" s="167" t="s">
        <v>227</v>
      </c>
      <c r="E10" s="167"/>
      <c r="F10" s="167"/>
    </row>
    <row r="11" spans="2:14" ht="40.9" customHeight="1" x14ac:dyDescent="0.25">
      <c r="B11">
        <v>1</v>
      </c>
      <c r="C11" s="78" t="s">
        <v>125</v>
      </c>
      <c r="D11" s="21"/>
      <c r="E11" s="21"/>
      <c r="F11" s="101"/>
    </row>
    <row r="12" spans="2:14" ht="40.9" customHeight="1" x14ac:dyDescent="0.25">
      <c r="B12">
        <v>2</v>
      </c>
      <c r="C12" s="79" t="s">
        <v>127</v>
      </c>
      <c r="D12" s="10"/>
      <c r="E12" s="10"/>
      <c r="F12" s="39"/>
    </row>
    <row r="13" spans="2:14" ht="38.450000000000003" customHeight="1" x14ac:dyDescent="0.25">
      <c r="B13">
        <v>3</v>
      </c>
      <c r="C13" s="79" t="s">
        <v>128</v>
      </c>
      <c r="D13" s="21"/>
      <c r="E13" s="10"/>
      <c r="F13" s="10"/>
    </row>
    <row r="14" spans="2:14" ht="39" customHeight="1" x14ac:dyDescent="0.25">
      <c r="B14">
        <v>4</v>
      </c>
      <c r="C14" s="79" t="s">
        <v>129</v>
      </c>
      <c r="D14" s="21"/>
      <c r="E14" s="10"/>
      <c r="F14" s="10"/>
    </row>
    <row r="15" spans="2:14" ht="36.6" customHeight="1" x14ac:dyDescent="0.25">
      <c r="B15">
        <v>5</v>
      </c>
      <c r="C15" s="79" t="s">
        <v>130</v>
      </c>
      <c r="D15" s="10"/>
      <c r="E15" s="10"/>
      <c r="F15" s="39"/>
    </row>
    <row r="16" spans="2:14" ht="28.15" customHeight="1" x14ac:dyDescent="0.25">
      <c r="B16">
        <v>6</v>
      </c>
      <c r="C16" s="79" t="s">
        <v>131</v>
      </c>
      <c r="D16" s="21"/>
      <c r="E16" s="10"/>
      <c r="F16" s="39"/>
      <c r="I16" s="168"/>
      <c r="J16" s="7"/>
    </row>
    <row r="17" spans="2:10" ht="23.45" customHeight="1" x14ac:dyDescent="0.25">
      <c r="B17">
        <v>7</v>
      </c>
      <c r="C17" s="79" t="s">
        <v>132</v>
      </c>
      <c r="D17" s="21"/>
      <c r="E17" s="10"/>
      <c r="F17" s="10"/>
      <c r="I17" s="168"/>
      <c r="J17" s="7"/>
    </row>
    <row r="18" spans="2:10" ht="30" customHeight="1" x14ac:dyDescent="0.25">
      <c r="B18">
        <v>8</v>
      </c>
      <c r="C18" s="79" t="s">
        <v>133</v>
      </c>
      <c r="D18" s="10"/>
      <c r="E18" s="10"/>
      <c r="F18" s="10"/>
      <c r="I18" s="168"/>
      <c r="J18" s="7"/>
    </row>
    <row r="19" spans="2:10" ht="30" x14ac:dyDescent="0.25">
      <c r="B19">
        <v>9</v>
      </c>
      <c r="C19" s="79" t="s">
        <v>134</v>
      </c>
      <c r="D19" s="21"/>
      <c r="E19" s="10"/>
      <c r="F19" s="39"/>
    </row>
    <row r="20" spans="2:10" ht="25.9" customHeight="1" x14ac:dyDescent="0.25">
      <c r="B20">
        <v>10</v>
      </c>
      <c r="C20" s="79" t="s">
        <v>135</v>
      </c>
      <c r="D20" s="21"/>
      <c r="E20" s="10"/>
      <c r="F20" s="39"/>
    </row>
    <row r="21" spans="2:10" x14ac:dyDescent="0.25">
      <c r="C21" s="14" t="s">
        <v>228</v>
      </c>
      <c r="D21" s="14">
        <f>SUM(D11:D20)</f>
        <v>0</v>
      </c>
      <c r="E21" s="14">
        <f>SUM(E11:E20)</f>
        <v>0</v>
      </c>
      <c r="F21" s="14">
        <f>SUM(F11:F20)</f>
        <v>0</v>
      </c>
    </row>
    <row r="22" spans="2:10" x14ac:dyDescent="0.25">
      <c r="C22" s="127" t="s">
        <v>229</v>
      </c>
      <c r="D22" s="14">
        <f>80%*30</f>
        <v>24</v>
      </c>
      <c r="E22" s="14">
        <f>80%*30</f>
        <v>24</v>
      </c>
      <c r="F22" s="14">
        <f>80%*12</f>
        <v>9.6000000000000014</v>
      </c>
    </row>
    <row r="23" spans="2:10" ht="15.75" thickBot="1" x14ac:dyDescent="0.3"/>
    <row r="24" spans="2:10" ht="22.9" customHeight="1" thickBot="1" x14ac:dyDescent="0.3">
      <c r="B24" s="34" t="s">
        <v>222</v>
      </c>
      <c r="C24" s="35" t="s">
        <v>230</v>
      </c>
      <c r="D24" s="36"/>
      <c r="E24" s="36"/>
      <c r="F24" s="36"/>
    </row>
    <row r="29" spans="2:10" x14ac:dyDescent="0.25">
      <c r="B29" s="169" t="s">
        <v>220</v>
      </c>
      <c r="C29" s="103" t="s">
        <v>231</v>
      </c>
      <c r="D29" s="170" t="s">
        <v>232</v>
      </c>
      <c r="E29" s="170"/>
      <c r="F29" s="170"/>
    </row>
    <row r="30" spans="2:10" x14ac:dyDescent="0.25">
      <c r="B30" s="169"/>
      <c r="C30" s="103" t="s">
        <v>233</v>
      </c>
      <c r="D30" s="170" t="s">
        <v>234</v>
      </c>
      <c r="E30" s="170"/>
      <c r="F30" s="170"/>
    </row>
    <row r="31" spans="2:10" x14ac:dyDescent="0.25">
      <c r="B31" s="81"/>
      <c r="C31" s="7"/>
    </row>
    <row r="32" spans="2:10" x14ac:dyDescent="0.25">
      <c r="B32" s="44"/>
      <c r="C32" s="7"/>
    </row>
    <row r="33" spans="2:6" x14ac:dyDescent="0.25">
      <c r="B33" s="169" t="s">
        <v>222</v>
      </c>
      <c r="C33" s="103" t="s">
        <v>231</v>
      </c>
      <c r="D33" s="170" t="s">
        <v>235</v>
      </c>
      <c r="E33" s="170"/>
      <c r="F33" s="170"/>
    </row>
    <row r="34" spans="2:6" x14ac:dyDescent="0.25">
      <c r="B34" s="169"/>
      <c r="C34" s="103" t="s">
        <v>233</v>
      </c>
      <c r="D34" s="170" t="s">
        <v>236</v>
      </c>
      <c r="E34" s="170"/>
      <c r="F34" s="170"/>
    </row>
    <row r="35" spans="2:6" x14ac:dyDescent="0.25">
      <c r="B35" s="81"/>
    </row>
  </sheetData>
  <mergeCells count="9">
    <mergeCell ref="D2:F2"/>
    <mergeCell ref="D10:F10"/>
    <mergeCell ref="I16:I18"/>
    <mergeCell ref="B29:B30"/>
    <mergeCell ref="B33:B34"/>
    <mergeCell ref="D29:F29"/>
    <mergeCell ref="D30:F30"/>
    <mergeCell ref="D33:F33"/>
    <mergeCell ref="D34:F34"/>
  </mergeCells>
  <conditionalFormatting sqref="D4:F4">
    <cfRule type="cellIs" dxfId="3" priority="2" operator="between">
      <formula>0</formula>
      <formula>27.99</formula>
    </cfRule>
  </conditionalFormatting>
  <conditionalFormatting sqref="D21:F21">
    <cfRule type="cellIs" dxfId="2" priority="1" operator="between">
      <formula>0</formula>
      <formula>28.79</formula>
    </cfRule>
  </conditionalFormatting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73949635AB39F488333D45A6A4ADA68" ma:contentTypeVersion="4" ma:contentTypeDescription="Create a new document." ma:contentTypeScope="" ma:versionID="8d85db2cf4083188d02cba8d8add51b6">
  <xsd:schema xmlns:xsd="http://www.w3.org/2001/XMLSchema" xmlns:xs="http://www.w3.org/2001/XMLSchema" xmlns:p="http://schemas.microsoft.com/office/2006/metadata/properties" xmlns:ns2="cee7e9aa-86fb-4b4d-b04c-fc742a24eaa1" targetNamespace="http://schemas.microsoft.com/office/2006/metadata/properties" ma:root="true" ma:fieldsID="771aa1db14479668f0a97c4c9564f8fb" ns2:_="">
    <xsd:import namespace="cee7e9aa-86fb-4b4d-b04c-fc742a24eaa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ee7e9aa-86fb-4b4d-b04c-fc742a24eaa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8BD49DF-55BE-49EC-8647-7A23063A4FE8}">
  <ds:schemaRefs>
    <ds:schemaRef ds:uri="http://schemas.microsoft.com/office/infopath/2007/PartnerControls"/>
    <ds:schemaRef ds:uri="http://schemas.microsoft.com/office/2006/documentManagement/types"/>
    <ds:schemaRef ds:uri="http://purl.org/dc/dcmitype/"/>
    <ds:schemaRef ds:uri="http://purl.org/dc/elements/1.1/"/>
    <ds:schemaRef ds:uri="cee7e9aa-86fb-4b4d-b04c-fc742a24eaa1"/>
    <ds:schemaRef ds:uri="http://schemas.microsoft.com/office/2006/metadata/properties"/>
    <ds:schemaRef ds:uri="http://schemas.openxmlformats.org/package/2006/metadata/core-properties"/>
    <ds:schemaRef ds:uri="http://www.w3.org/XML/1998/namespace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4C97B471-5B78-4267-9445-E2A7D958BBA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ee7e9aa-86fb-4b4d-b04c-fc742a24eaa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C900BD9F-6D15-4FA7-8B8A-F8B7EAA55FED}">
  <ds:schemaRefs>
    <ds:schemaRef ds:uri="http://schemas.microsoft.com/sharepoint/v3/contenttype/forms"/>
  </ds:schemaRefs>
</ds:datastoreItem>
</file>

<file path=docMetadata/LabelInfo.xml><?xml version="1.0" encoding="utf-8"?>
<clbl:labelList xmlns:clbl="http://schemas.microsoft.com/office/2020/mipLabelMetadata">
  <clbl:label id="{93aedbdc-cc67-4652-aa12-d250a876ae79}" enabled="0" method="" siteId="{93aedbdc-cc67-4652-aa12-d250a876ae79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DUCT Activites Tables</vt:lpstr>
      <vt:lpstr>DUCT Mandatory Criteria</vt:lpstr>
      <vt:lpstr>DUCT Table A2.1</vt:lpstr>
      <vt:lpstr>DUCT Table A2.2</vt:lpstr>
      <vt:lpstr>DUCT Table A2.3</vt:lpstr>
      <vt:lpstr>DUCT Table A2.4</vt:lpstr>
      <vt:lpstr>DUCT Table A2.5</vt:lpstr>
      <vt:lpstr>DUCT FAT Scoring</vt:lpstr>
      <vt:lpstr>InputScoring Sheet</vt:lpstr>
      <vt:lpstr>DUCT Cable DeskScoring Criteria</vt:lpstr>
    </vt:vector>
  </TitlesOfParts>
  <Manager/>
  <Company>Eskom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Vanessa Naidu</dc:creator>
  <cp:keywords/>
  <dc:description/>
  <cp:lastModifiedBy>Tshepiso Moloisane</cp:lastModifiedBy>
  <cp:revision/>
  <dcterms:created xsi:type="dcterms:W3CDTF">2021-05-27T11:03:13Z</dcterms:created>
  <dcterms:modified xsi:type="dcterms:W3CDTF">2025-09-19T09:31:48Z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Folder_Number">
    <vt:lpwstr/>
  </property>
  <property fmtid="{D5CDD505-2E9C-101B-9397-08002B2CF9AE}" pid="3" name="Folder_Code">
    <vt:lpwstr/>
  </property>
  <property fmtid="{D5CDD505-2E9C-101B-9397-08002B2CF9AE}" pid="4" name="Folder_Name">
    <vt:lpwstr/>
  </property>
  <property fmtid="{D5CDD505-2E9C-101B-9397-08002B2CF9AE}" pid="5" name="Folder_Description">
    <vt:lpwstr/>
  </property>
  <property fmtid="{D5CDD505-2E9C-101B-9397-08002B2CF9AE}" pid="6" name="/Folder_Name/">
    <vt:lpwstr/>
  </property>
  <property fmtid="{D5CDD505-2E9C-101B-9397-08002B2CF9AE}" pid="7" name="/Folder_Description/">
    <vt:lpwstr/>
  </property>
  <property fmtid="{D5CDD505-2E9C-101B-9397-08002B2CF9AE}" pid="8" name="Folder_Version">
    <vt:lpwstr/>
  </property>
  <property fmtid="{D5CDD505-2E9C-101B-9397-08002B2CF9AE}" pid="9" name="Folder_VersionSeq">
    <vt:lpwstr/>
  </property>
  <property fmtid="{D5CDD505-2E9C-101B-9397-08002B2CF9AE}" pid="10" name="Folder_Manager">
    <vt:lpwstr/>
  </property>
  <property fmtid="{D5CDD505-2E9C-101B-9397-08002B2CF9AE}" pid="11" name="Folder_ManagerDesc">
    <vt:lpwstr/>
  </property>
  <property fmtid="{D5CDD505-2E9C-101B-9397-08002B2CF9AE}" pid="12" name="Folder_Storage">
    <vt:lpwstr/>
  </property>
  <property fmtid="{D5CDD505-2E9C-101B-9397-08002B2CF9AE}" pid="13" name="Folder_StorageDesc">
    <vt:lpwstr/>
  </property>
  <property fmtid="{D5CDD505-2E9C-101B-9397-08002B2CF9AE}" pid="14" name="Folder_Creator">
    <vt:lpwstr/>
  </property>
  <property fmtid="{D5CDD505-2E9C-101B-9397-08002B2CF9AE}" pid="15" name="Folder_CreatorDesc">
    <vt:lpwstr/>
  </property>
  <property fmtid="{D5CDD505-2E9C-101B-9397-08002B2CF9AE}" pid="16" name="Folder_CreateDate">
    <vt:lpwstr/>
  </property>
  <property fmtid="{D5CDD505-2E9C-101B-9397-08002B2CF9AE}" pid="17" name="Folder_Updater">
    <vt:lpwstr/>
  </property>
  <property fmtid="{D5CDD505-2E9C-101B-9397-08002B2CF9AE}" pid="18" name="Folder_UpdaterDesc">
    <vt:lpwstr/>
  </property>
  <property fmtid="{D5CDD505-2E9C-101B-9397-08002B2CF9AE}" pid="19" name="Folder_UpdateDate">
    <vt:lpwstr/>
  </property>
  <property fmtid="{D5CDD505-2E9C-101B-9397-08002B2CF9AE}" pid="20" name="Document_Number">
    <vt:lpwstr/>
  </property>
  <property fmtid="{D5CDD505-2E9C-101B-9397-08002B2CF9AE}" pid="21" name="Document_Name">
    <vt:lpwstr/>
  </property>
  <property fmtid="{D5CDD505-2E9C-101B-9397-08002B2CF9AE}" pid="22" name="Document_FileName">
    <vt:lpwstr/>
  </property>
  <property fmtid="{D5CDD505-2E9C-101B-9397-08002B2CF9AE}" pid="23" name="Document_Version">
    <vt:lpwstr/>
  </property>
  <property fmtid="{D5CDD505-2E9C-101B-9397-08002B2CF9AE}" pid="24" name="Document_VersionSeq">
    <vt:lpwstr/>
  </property>
  <property fmtid="{D5CDD505-2E9C-101B-9397-08002B2CF9AE}" pid="25" name="Document_Creator">
    <vt:lpwstr/>
  </property>
  <property fmtid="{D5CDD505-2E9C-101B-9397-08002B2CF9AE}" pid="26" name="Document_CreatorDesc">
    <vt:lpwstr/>
  </property>
  <property fmtid="{D5CDD505-2E9C-101B-9397-08002B2CF9AE}" pid="27" name="Document_CreateDate">
    <vt:lpwstr/>
  </property>
  <property fmtid="{D5CDD505-2E9C-101B-9397-08002B2CF9AE}" pid="28" name="Document_Updater">
    <vt:lpwstr/>
  </property>
  <property fmtid="{D5CDD505-2E9C-101B-9397-08002B2CF9AE}" pid="29" name="Document_UpdaterDesc">
    <vt:lpwstr/>
  </property>
  <property fmtid="{D5CDD505-2E9C-101B-9397-08002B2CF9AE}" pid="30" name="Document_UpdateDate">
    <vt:lpwstr/>
  </property>
  <property fmtid="{D5CDD505-2E9C-101B-9397-08002B2CF9AE}" pid="31" name="Document_Size">
    <vt:lpwstr/>
  </property>
  <property fmtid="{D5CDD505-2E9C-101B-9397-08002B2CF9AE}" pid="32" name="Document_Storage">
    <vt:lpwstr/>
  </property>
  <property fmtid="{D5CDD505-2E9C-101B-9397-08002B2CF9AE}" pid="33" name="Document_StorageDesc">
    <vt:lpwstr/>
  </property>
  <property fmtid="{D5CDD505-2E9C-101B-9397-08002B2CF9AE}" pid="34" name="Document_Department">
    <vt:lpwstr/>
  </property>
  <property fmtid="{D5CDD505-2E9C-101B-9397-08002B2CF9AE}" pid="35" name="Document_DepartmentDesc">
    <vt:lpwstr/>
  </property>
  <property fmtid="{D5CDD505-2E9C-101B-9397-08002B2CF9AE}" pid="36" name="ContentTypeId">
    <vt:lpwstr>0x010100C73949635AB39F488333D45A6A4ADA68</vt:lpwstr>
  </property>
</Properties>
</file>